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tražbina'!$A$12:$T$31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L27" i="1" s="1"/>
  <c r="L26" i="1"/>
  <c r="N26" i="1"/>
  <c r="N25" i="1"/>
  <c r="L25" i="1" s="1"/>
  <c r="N59" i="1"/>
  <c r="L59" i="1" s="1"/>
  <c r="N48" i="1"/>
  <c r="L48" i="1" s="1"/>
  <c r="L107" i="1"/>
  <c r="L110" i="1"/>
  <c r="N64" i="1"/>
  <c r="L64" i="1" s="1"/>
  <c r="N55" i="1"/>
  <c r="L55" i="1" s="1"/>
  <c r="L70" i="1"/>
  <c r="N60" i="1"/>
  <c r="L60" i="1" s="1"/>
  <c r="N50" i="1"/>
  <c r="L50" i="1" s="1"/>
  <c r="N79" i="1"/>
  <c r="L79" i="1" s="1"/>
  <c r="N41" i="1"/>
  <c r="L41" i="1" s="1"/>
  <c r="N47" i="1"/>
  <c r="L47" i="1" s="1"/>
  <c r="N46" i="1"/>
  <c r="L46" i="1" s="1"/>
  <c r="N45" i="1"/>
  <c r="L45" i="1" s="1"/>
  <c r="N44" i="1"/>
  <c r="L44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3 (Page 3)" description="Connection to the 'Table003 (Page 3)' query in the workbook." type="5" refreshedVersion="8" background="1" saveData="1">
    <dbPr connection="Provider=Microsoft.Mashup.OleDb.1;Data Source=$Workbook$;Location=&quot;Table003 (Page 3)&quot;;Extended Properties=&quot;&quot;" command="SELECT * FROM [Table003 (Page 3)]"/>
  </connection>
  <connection id="3" keepAlive="1" name="Query - Table004 (Page 4)" description="Connection to the 'Table004 (Page 4)' query in the workbook." type="5" refreshedVersion="8" background="1" saveData="1">
    <dbPr connection="Provider=Microsoft.Mashup.OleDb.1;Data Source=$Workbook$;Location=&quot;Table004 (Page 4)&quot;;Extended Properties=&quot;&quot;" command="SELECT * FROM [Table004 (Page 4)]"/>
  </connection>
  <connection id="4" keepAlive="1" name="Query - Table007 (Page 7)" description="Connection to the 'Table007 (Page 7)' query in the workbook." type="5" refreshedVersion="0" background="1">
    <dbPr connection="Provider=Microsoft.Mashup.OleDb.1;Data Source=$Workbook$;Location=&quot;Table007 (Page 7)&quot;;Extended Properties=&quot;&quot;" command="SELECT * FROM [Table007 (Page 7)]"/>
  </connection>
  <connection id="5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6" keepAlive="1" name="Query - Table008 (Page 8)" description="Connection to the 'Table008 (Page 8)' query in the workbook." type="5" refreshedVersion="0" background="1">
    <dbPr connection="Provider=Microsoft.Mashup.OleDb.1;Data Source=$Workbook$;Location=&quot;Table008 (Page 8)&quot;;Extended Properties=&quot;&quot;" command="SELECT * FROM [Table008 (Page 8)]"/>
  </connection>
  <connection id="7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9" keepAlive="1" name="Query - Table009 (Page 9)" description="Connection to the 'Table009 (Page 9)' query in the workbook." type="5" refreshedVersion="0" background="1">
    <dbPr connection="Provider=Microsoft.Mashup.OleDb.1;Data Source=$Workbook$;Location=&quot;Table009 (Page 9)&quot;;Extended Properties=&quot;&quot;" command="SELECT * FROM [Table009 (Page 9)]"/>
  </connection>
  <connection id="10" keepAlive="1" name="Query - Table010 (Page 10)" description="Connection to the 'Table010 (Page 10)' query in the workbook." type="5" refreshedVersion="0" background="1">
    <dbPr connection="Provider=Microsoft.Mashup.OleDb.1;Data Source=$Workbook$;Location=&quot;Table010 (Page 10)&quot;;Extended Properties=&quot;&quot;" command="SELECT * FROM [Table010 (Page 10)]"/>
  </connection>
  <connection id="1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3" keepAlive="1" name="Query - Table011 (Page 11)" description="Connection to the 'Table011 (Page 11)' query in the workbook." type="5" refreshedVersion="0" background="1">
    <dbPr connection="Provider=Microsoft.Mashup.OleDb.1;Data Source=$Workbook$;Location=&quot;Table011 (Page 11)&quot;;Extended Properties=&quot;&quot;" command="SELECT * FROM [Table011 (Page 11)]"/>
  </connection>
  <connection id="14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keepAlive="1" name="Query - Table012 (Page 12)" description="Connection to the 'Table012 (Page 12)' query in the workbook." type="5" refreshedVersion="8" background="1" saveData="1">
    <dbPr connection="Provider=Microsoft.Mashup.OleDb.1;Data Source=$Workbook$;Location=&quot;Table012 (Page 12)&quot;;Extended Properties=&quot;&quot;" command="SELECT * FROM [Table012 (Page 12)]"/>
  </connection>
  <connection id="17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8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9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20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1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2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3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4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5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6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7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8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9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30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1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2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3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4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5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6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<sst xmlns="http://schemas.openxmlformats.org/spreadsheetml/2006/main" count="559" uniqueCount="435">
  <si>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</si>
  <si>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</si>
  <si>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</si>
  <si>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</si>
  <si>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</si>
  <si>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</si>
  <si>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</si>
  <si>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</si>
  <si>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</si>
  <si>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</si>
  <si>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</si>
  <si>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</si>
  <si>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</si>
  <si>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</si>
  <si>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</si>
  <si>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</si>
  <si>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</si>
  <si>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</si>
  <si>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</si>
  <si>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</si>
  <si>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</si>
  <si>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</si>
  <si>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</si>
  <si>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</si>
  <si>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</si>
  <si>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</si>
  <si>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</si>
  <si>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</si>
  <si>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</si>
  <si>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</si>
  <si>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</si>
  <si>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</si>
  <si>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</si>
  <si>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23.01.2026.</t>
  </si>
  <si>
    <t>034-011/25-10/24</t>
  </si>
  <si>
    <t>St-525/2025</t>
  </si>
  <si>
    <t>FRACASSO RI d.o.o. Rijeka</t>
  </si>
  <si>
    <t>02744205849</t>
  </si>
  <si>
    <t>Slaviše Vajnera Čiče 4, 51000 Rijeka, Hrvatska</t>
  </si>
  <si>
    <t>WURTH-HRVATSKA d.o.o.</t>
  </si>
  <si>
    <t>392,62 €</t>
  </si>
  <si>
    <t>HILTI CROATIA d.o.o.</t>
  </si>
  <si>
    <t>Lj.Posavskog 29, Sesvete</t>
  </si>
  <si>
    <t>448,46 €</t>
  </si>
  <si>
    <t>GP KRK d.d.</t>
  </si>
  <si>
    <t>STJEPANA RADIĆA 31, KRK</t>
  </si>
  <si>
    <t>8.039,98 €</t>
  </si>
  <si>
    <t>KD Čistoća d.o.o.</t>
  </si>
  <si>
    <t>DOLAC 14, Rijeka</t>
  </si>
  <si>
    <t>3.039,36 €</t>
  </si>
  <si>
    <t>VBD d.o.o.</t>
  </si>
  <si>
    <t>BRAĆE BRANCHETTA 35, Rijeka</t>
  </si>
  <si>
    <t>1.742,08 €</t>
  </si>
  <si>
    <t>GRAD BAKAR d.o.o.</t>
  </si>
  <si>
    <t>Primorje 39, Bakar</t>
  </si>
  <si>
    <t>1.748,35 €</t>
  </si>
  <si>
    <t>GRAD RIJEKA d.o.o.</t>
  </si>
  <si>
    <t>Korzo 16, Rijeka</t>
  </si>
  <si>
    <t>3.443,41 €</t>
  </si>
  <si>
    <t>386,69 €</t>
  </si>
  <si>
    <t>PRVI TREPTAČ d.o.o.</t>
  </si>
  <si>
    <t>PUJANKE 24, Split</t>
  </si>
  <si>
    <t>3.314,90 €</t>
  </si>
  <si>
    <t>Trpimirova 2/1, Rijeka</t>
  </si>
  <si>
    <t>145,00 €</t>
  </si>
  <si>
    <t>MONTERRA d.o.o.</t>
  </si>
  <si>
    <t>DRAGE ŠĆITARA 34, Rijeka</t>
  </si>
  <si>
    <t>13.635,71 €</t>
  </si>
  <si>
    <t>ZAGREBAČKA 165, Dugo Selo</t>
  </si>
  <si>
    <t>77,00 €</t>
  </si>
  <si>
    <t>VILIČARI d.o.o.</t>
  </si>
  <si>
    <t>Dražina 4, Čavle</t>
  </si>
  <si>
    <t>1.777,25 €</t>
  </si>
  <si>
    <t>HERMES d.o.o.</t>
  </si>
  <si>
    <t>568,74 €</t>
  </si>
  <si>
    <t>Ulica grada Vukovara 271, Zagreb</t>
  </si>
  <si>
    <t>887,50 €</t>
  </si>
  <si>
    <t>Savska ulica 102, Ivanić-Grad</t>
  </si>
  <si>
    <t>3.161,90 €</t>
  </si>
  <si>
    <t>NS AGRO TRADE d.o.o.</t>
  </si>
  <si>
    <t>VOZISCE 59/C, Viškovo</t>
  </si>
  <si>
    <t>1.310,95 €</t>
  </si>
  <si>
    <t>312,50 €</t>
  </si>
  <si>
    <t>GRADNJA d.o.o.</t>
  </si>
  <si>
    <t>Ribarska 1, Osijek</t>
  </si>
  <si>
    <t>1.139,63 €</t>
  </si>
  <si>
    <t>URAR d.o.o.</t>
  </si>
  <si>
    <t>KRALJA ZVONIMIRA 18, Otočac</t>
  </si>
  <si>
    <t>155,95 €</t>
  </si>
  <si>
    <t>166,45 €</t>
  </si>
  <si>
    <t>FEROS d.o.o.</t>
  </si>
  <si>
    <t>98,00 €</t>
  </si>
  <si>
    <t>HANSA-FLEX CROATIA, d.o.o.</t>
  </si>
  <si>
    <t>Sesvete, Rimski put 28</t>
  </si>
  <si>
    <t>384,49 €</t>
  </si>
  <si>
    <t>ERSTE CARD CLUB d.o.o.</t>
  </si>
  <si>
    <t>355,05 €</t>
  </si>
  <si>
    <t>Zagrebačka 6, Šenkovec</t>
  </si>
  <si>
    <t>26.667,62 €</t>
  </si>
  <si>
    <t>Prisavlje 3, Zagreb</t>
  </si>
  <si>
    <t>120,35 €</t>
  </si>
  <si>
    <t>TREA TRADE d.o.o.</t>
  </si>
  <si>
    <t>Blažići 2A, Viškovo</t>
  </si>
  <si>
    <t>3.350,29 €</t>
  </si>
  <si>
    <t>FORCH d.o.o.</t>
  </si>
  <si>
    <t>3.581,21 €</t>
  </si>
  <si>
    <t>LAUS INTERNATIONAL d.o.o.</t>
  </si>
  <si>
    <t>145,52 €</t>
  </si>
  <si>
    <t>ŽDRILO d.o.o.</t>
  </si>
  <si>
    <t>143,84 €</t>
  </si>
  <si>
    <t>3. MAJ STM d.o.o.</t>
  </si>
  <si>
    <t>121,29 €</t>
  </si>
  <si>
    <t>EUROTEHNIKA d.o.o.</t>
  </si>
  <si>
    <t>615,00 €</t>
  </si>
  <si>
    <t>GRAD ZAGREB</t>
  </si>
  <si>
    <t>2.781,07 €</t>
  </si>
  <si>
    <t>TAHEA d.o.o.</t>
  </si>
  <si>
    <t>Marka Vukasovića 18, Samobor</t>
  </si>
  <si>
    <t>517,50 €</t>
  </si>
  <si>
    <t>LOVORNO d.o.o.</t>
  </si>
  <si>
    <t>244,99 €</t>
  </si>
  <si>
    <t>14,88 €</t>
  </si>
  <si>
    <t>ŠKOLJIĆ 3B, Rijeka</t>
  </si>
  <si>
    <t>93,75 €</t>
  </si>
  <si>
    <t>ISTRABENZ PLINI d.o.o.</t>
  </si>
  <si>
    <t>PRISTANIŠTE PODBOK 3, Bakar</t>
  </si>
  <si>
    <t>292,34 €</t>
  </si>
  <si>
    <t>PROATEST d.o.o.</t>
  </si>
  <si>
    <t>300,00 €</t>
  </si>
  <si>
    <t>ELEKTRONIČKI RAČUNI
D.O.O.</t>
  </si>
  <si>
    <t>46,69 €</t>
  </si>
  <si>
    <t>920,86 €</t>
  </si>
  <si>
    <t>LIČKI OSIK 64, LIČKI OSIK</t>
  </si>
  <si>
    <t>885,00 €</t>
  </si>
  <si>
    <t>SABBIA d.o.o.</t>
  </si>
  <si>
    <t>Janjevska 27, Split</t>
  </si>
  <si>
    <t>1.941,00 €</t>
  </si>
  <si>
    <t>JURČEC ALATI d.o.o.</t>
  </si>
  <si>
    <t>Ilije Gregorića 31, Brdovec</t>
  </si>
  <si>
    <t>162,35 €</t>
  </si>
  <si>
    <t>PETROKOV d.o.o.</t>
  </si>
  <si>
    <t>Mrkšina 52d, Zagreb</t>
  </si>
  <si>
    <t>464,37 €</t>
  </si>
  <si>
    <t>Samoborska cesta 107A, Zagreb</t>
  </si>
  <si>
    <t>459,75 €</t>
  </si>
  <si>
    <t>AUDENTES d.o.o.</t>
  </si>
  <si>
    <t>24.920,48 €</t>
  </si>
  <si>
    <t>Ilica 3, Zagreb</t>
  </si>
  <si>
    <t>251,30 €</t>
  </si>
  <si>
    <t>HEP-PLIN d.o.o.</t>
  </si>
  <si>
    <t>Cara Hadrijana 7, Osijek</t>
  </si>
  <si>
    <t>223,44 €</t>
  </si>
  <si>
    <t>SF-AS USLUGE d.o.o.</t>
  </si>
  <si>
    <t>4.594,73 €</t>
  </si>
  <si>
    <t>Pavlovac 7 /A, Opatija</t>
  </si>
  <si>
    <t>743,25 €</t>
  </si>
  <si>
    <t>TALAR d.o.o.</t>
  </si>
  <si>
    <t>RUKAVAC 27A, Opatija</t>
  </si>
  <si>
    <t>396,00 €</t>
  </si>
  <si>
    <t>CESTOVNA OPREMA d.o.o.</t>
  </si>
  <si>
    <t>10.792,16 €</t>
  </si>
  <si>
    <t>VARGON TRGOVINA d.o.o.</t>
  </si>
  <si>
    <t>444,98 €</t>
  </si>
  <si>
    <t>Abmobil rent d.o.o.</t>
  </si>
  <si>
    <t>ULICA ROBERTA FRANGEŠA 9,
ZAGREB</t>
  </si>
  <si>
    <t>1.184,13 €</t>
  </si>
  <si>
    <t>V. Rastovac 98, Veliki Rastovac</t>
  </si>
  <si>
    <t>2.587,23 €</t>
  </si>
  <si>
    <t>KALNIČKA 93/a, Ljubešćica</t>
  </si>
  <si>
    <t>265,00 €</t>
  </si>
  <si>
    <t>DAR d.o.o.</t>
  </si>
  <si>
    <t>Ulica Vinogradska cesta 2, Slavonski
Brod</t>
  </si>
  <si>
    <t>180,00 €</t>
  </si>
  <si>
    <t>ELEKTRINA d.o.o.</t>
  </si>
  <si>
    <t>Draga Brig 14, Rijeka</t>
  </si>
  <si>
    <t>100,00 €</t>
  </si>
  <si>
    <t>134,40 €</t>
  </si>
  <si>
    <t>VODOVOD-MONTAŽA d.o.o.</t>
  </si>
  <si>
    <t>POLJSKI PUT 1, Osijek</t>
  </si>
  <si>
    <t>2.936,50 €</t>
  </si>
  <si>
    <t>VIDAČAK d.o.o.</t>
  </si>
  <si>
    <t>Bruška 26, Benkovac</t>
  </si>
  <si>
    <t>250,00 €</t>
  </si>
  <si>
    <t>KARAŠICA-VUČICA d.d.</t>
  </si>
  <si>
    <t>1.050,50 €</t>
  </si>
  <si>
    <t>560,00 €</t>
  </si>
  <si>
    <t>862,50 €</t>
  </si>
  <si>
    <t>Martina Kontuša 5, Rijeka</t>
  </si>
  <si>
    <t>95,00 €</t>
  </si>
  <si>
    <t>RUMAT d.o.o.</t>
  </si>
  <si>
    <t>Žrtava fašizma 1, Rijeka</t>
  </si>
  <si>
    <t>198,88 €</t>
  </si>
  <si>
    <t>GENESIS GRUPA d.o.o.</t>
  </si>
  <si>
    <t>Ulica Šandora Petafia 204, Osijek</t>
  </si>
  <si>
    <t>81,25 €</t>
  </si>
  <si>
    <t>COLOR TRGOVINA d.o.o.</t>
  </si>
  <si>
    <t>Industrijska 42, Požega</t>
  </si>
  <si>
    <t>45,98 €</t>
  </si>
  <si>
    <t>SAX-WIN d.o.o.</t>
  </si>
  <si>
    <t>183,00 €</t>
  </si>
  <si>
    <t>KOPKO d.o.o.</t>
  </si>
  <si>
    <t>13.650,00 €</t>
  </si>
  <si>
    <t>LIBUKOM JURDANI d.o.o.</t>
  </si>
  <si>
    <t>Jurdani 50, Jurdani</t>
  </si>
  <si>
    <t>834,10 €</t>
  </si>
  <si>
    <t>88,00 €</t>
  </si>
  <si>
    <t>Arslanovci 71, Požega</t>
  </si>
  <si>
    <t>292,60 €</t>
  </si>
  <si>
    <t>EL-POWER d.o.o.</t>
  </si>
  <si>
    <t>13.392,22 €</t>
  </si>
  <si>
    <t>CONSILIUM REVIZIJA d.o.o.</t>
  </si>
  <si>
    <t>Ignacia Henckea 1, Rijeka</t>
  </si>
  <si>
    <t>3.500,00 €</t>
  </si>
  <si>
    <t>ZAGORJE GRADNJA d.o.o.</t>
  </si>
  <si>
    <t>Zagrebačka cesta 26, Zagreb</t>
  </si>
  <si>
    <t>1.405,53 €</t>
  </si>
  <si>
    <t>PROJEKTORING d.o.o.</t>
  </si>
  <si>
    <t>96304630290</t>
  </si>
  <si>
    <t>105,00 €</t>
  </si>
  <si>
    <t>BETON REZ ZAGREB d.o.o.</t>
  </si>
  <si>
    <t>26385394538</t>
  </si>
  <si>
    <t>4.264,00 €</t>
  </si>
  <si>
    <t>IT02255270247</t>
  </si>
  <si>
    <t>8.186,96 €</t>
  </si>
  <si>
    <t>SHOP d.o.o.</t>
  </si>
  <si>
    <t>SI44777663</t>
  </si>
  <si>
    <t>Godović 155, Godović</t>
  </si>
  <si>
    <t>523,00 €</t>
  </si>
  <si>
    <t>18683136487</t>
  </si>
  <si>
    <t>206.534,26 €</t>
  </si>
  <si>
    <t>AVAX S.A. - podružnica Zagreb</t>
  </si>
  <si>
    <t>57166824320</t>
  </si>
  <si>
    <t>99.440,05 €</t>
  </si>
  <si>
    <t>DA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</si>
  <si>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sjedišta vjerovnika (Franje Lučića 23/3, Zagreb)</t>
    </r>
  </si>
  <si>
    <t xml:space="preserve">LUŽEC 1, 49210 VELIKO TRGOVIŠĆE </t>
  </si>
  <si>
    <t>80353079725</t>
  </si>
  <si>
    <t>05146274847</t>
  </si>
  <si>
    <t>06531901714</t>
  </si>
  <si>
    <t>31708325678</t>
  </si>
  <si>
    <t>54382731928</t>
  </si>
  <si>
    <t>91346500833</t>
  </si>
  <si>
    <t>ŠEPČIĆ DANIELA, trgovački obrt TIP-TOP</t>
  </si>
  <si>
    <t>KRENOVAC 5, Čavle</t>
  </si>
  <si>
    <t>31014383635</t>
  </si>
  <si>
    <t>57502456908</t>
  </si>
  <si>
    <t>PRO VITA  - medicina rada</t>
  </si>
  <si>
    <t>03430970424</t>
  </si>
  <si>
    <t>05799563517</t>
  </si>
  <si>
    <t>PERVAN MLADEN, OBRT ZA TRGOVINU I USLUGE PERVAN</t>
  </si>
  <si>
    <t>37934850916</t>
  </si>
  <si>
    <t>DRŽAVNI ZAVOD ZA STATISTIKU</t>
  </si>
  <si>
    <t>RI KLIMA OPATIJA d.o.o. Za usluge</t>
  </si>
  <si>
    <t>TRGOVINA PGM POZNANOVEC d.o.o.</t>
  </si>
  <si>
    <t>KUKULJANOVO 412, KUKULJANOVO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</si>
  <si>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(HKIG-EDUCA d.o.o.)</t>
    </r>
  </si>
  <si>
    <t>HRVATSKA KOMORA INŽENJERA GRAĐEVINARSTVA</t>
  </si>
  <si>
    <t>84566292432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</si>
  <si>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(LED ELEKTRONIKA)</t>
    </r>
  </si>
  <si>
    <t xml:space="preserve">LED elektronika d.o.o. </t>
  </si>
  <si>
    <t>90456356371</t>
  </si>
  <si>
    <t xml:space="preserve">CURMAN MILJENKO  - obrt "P&amp;P CURMAN" </t>
  </si>
  <si>
    <t>LJUDEVITA GAJA 46, Sv. Nedjelja</t>
  </si>
  <si>
    <t>80617411375</t>
  </si>
  <si>
    <t>08300041383</t>
  </si>
  <si>
    <t>VUČEMILOVIĆ ANTUN , trgovački obrt VIMAT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</si>
  <si>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sjedišta vjerovnika (SV.L.B. MANDIĆA 237, Osijek)</t>
    </r>
  </si>
  <si>
    <t>VIŠNJEVAC, JOSIPA BANA JELAČIĆA 44A, OSIJEK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</si>
  <si>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sjedišta vjerovnika (ČULINEČKA 234, Zagreb)</t>
    </r>
  </si>
  <si>
    <t>INDUSTRIJSKA ULICA 18, 10360 HRUŠĆICA</t>
  </si>
  <si>
    <t>60365429880</t>
  </si>
  <si>
    <t>85941596441</t>
  </si>
  <si>
    <t>97994010225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</si>
  <si>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(STROJOPROMET - ZAGREB d.o.o.)</t>
    </r>
  </si>
  <si>
    <t xml:space="preserve">STROJOPROMET d.o.o. </t>
  </si>
  <si>
    <t>68419124305</t>
  </si>
  <si>
    <t>HRVATSKA RADIO TELEVIZIJA</t>
  </si>
  <si>
    <t>96536434016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</si>
  <si>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(BUZINSKA CESTA 58, Zagreb)</t>
    </r>
  </si>
  <si>
    <t>KARLOVAČKA CESTA 90 , Zagreb</t>
  </si>
  <si>
    <t>93039509752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</si>
  <si>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(Preluk 1, Rijeka)</t>
    </r>
  </si>
  <si>
    <t>Dr. Franje Tuđmana 16 B, 10431 Sveta Nedelja</t>
  </si>
  <si>
    <t>21472851086</t>
  </si>
  <si>
    <t>29018471609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</si>
  <si>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(Bujska 5, Rijeka)</t>
    </r>
  </si>
  <si>
    <t>PULSKA 8 A, RIJEKA</t>
  </si>
  <si>
    <t>42818468021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</si>
  <si>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(SAMOBORSKA CESTA 241,Zagreb)</t>
    </r>
  </si>
  <si>
    <t>SUSEDSKO POLJE 2 B, ZAGREB</t>
  </si>
  <si>
    <t>61817894937</t>
  </si>
  <si>
    <t>TRG STJEPANA RADIĆA 1, Zagreb</t>
  </si>
  <si>
    <t>75883000176</t>
  </si>
  <si>
    <t>LOVORNO POLJE 38, 20215 LOVORNO</t>
  </si>
  <si>
    <t>16612447722</t>
  </si>
  <si>
    <t>BELAVIĆ MARIN, JAVNI BILJEŽNIK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</si>
  <si>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(GNAMBOVA 2/II, Rijeka)</t>
    </r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</si>
  <si>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(UZ STARI PUT 3, Cavtat)</t>
    </r>
  </si>
  <si>
    <t>KORZO 32, Rijeka</t>
  </si>
  <si>
    <t>RI - PLAM USLUGE d.o.o. 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</si>
  <si>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(RI-PLAM USLUGE d.o.o. )</t>
    </r>
  </si>
  <si>
    <t>ZAGREBAČKA CESTA 130A, ZAGREB</t>
  </si>
  <si>
    <t>42889250808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</si>
  <si>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(ILICA 412A, Zagreb)</t>
    </r>
  </si>
  <si>
    <t>ULICA SIMONA GREGORČIČA 8, ZAGREB</t>
  </si>
  <si>
    <t>65815609906</t>
  </si>
  <si>
    <t>MAKSI PROMET J.D.O.O.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</si>
  <si>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(BJELOVARSKA 69, Dugo Selo)</t>
    </r>
  </si>
  <si>
    <t>REBRO I. 18, 10360 SESVETE</t>
  </si>
  <si>
    <t>20634903104</t>
  </si>
  <si>
    <t xml:space="preserve">Šop Dragan, OPG </t>
  </si>
  <si>
    <t>37820660913</t>
  </si>
  <si>
    <t>51172510950</t>
  </si>
  <si>
    <t>42599613313</t>
  </si>
  <si>
    <t>66878084788</t>
  </si>
  <si>
    <t>BRČIĆ proizvodnja d.o.o.</t>
  </si>
  <si>
    <t>54468182041</t>
  </si>
  <si>
    <t>Zavojane 21A, 21276 Zavojane</t>
  </si>
  <si>
    <t>49337502853</t>
  </si>
  <si>
    <t>41317489366</t>
  </si>
  <si>
    <t>91408469217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</si>
  <si>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(BRATSLAVSKA CESTA 45, Trnava)</t>
    </r>
  </si>
  <si>
    <t>SASI 3, 10410 SASI</t>
  </si>
  <si>
    <t>27779021146</t>
  </si>
  <si>
    <t>92913518110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</si>
  <si>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(Kukuljanovo 352, Kukuljanovo)</t>
    </r>
  </si>
  <si>
    <t>OSJEČKA 39 B, 51000 RIJEKA</t>
  </si>
  <si>
    <r>
      <rPr>
        <b/>
        <sz val="8"/>
        <color rgb="FFFF0000"/>
        <rFont val="Arial"/>
        <family val="2"/>
        <charset val="238"/>
      </rPr>
      <t>Dužnik</t>
    </r>
    <r>
      <rPr>
        <sz val="8"/>
        <color rgb="FFFF0000"/>
        <rFont val="Arial"/>
        <family val="2"/>
        <charset val="238"/>
      </rPr>
      <t xml:space="preserve"> u prijedlogu naveo OIB koji ne pripada vjerovniku Abmobil rent d.o.o., već pravnoj osobi OFFICIUM PARTNER d.o.o.</t>
    </r>
  </si>
  <si>
    <t>ŠPOLJARIĆ MILAN, AUTOPRIJEVOZNIK</t>
  </si>
  <si>
    <t>95101260414</t>
  </si>
  <si>
    <t xml:space="preserve">ŠPANIĆ ANĐELKO, AUTOPRIJEVOZNIČKI OBRT </t>
  </si>
  <si>
    <t>81043321739</t>
  </si>
  <si>
    <t>87214402211</t>
  </si>
  <si>
    <t>99788612110</t>
  </si>
  <si>
    <t>Ulica Zagorske brigade 42, 49221 Poznanovec</t>
  </si>
  <si>
    <t>06137568928</t>
  </si>
  <si>
    <t>27277829067</t>
  </si>
  <si>
    <t>69701859287</t>
  </si>
  <si>
    <t>Trg Ante Starčevića 9, Donji Miholjac</t>
  </si>
  <si>
    <t>38804767232</t>
  </si>
  <si>
    <t>POLJAK BORIS, OBRT AUTO-SERVIS I VUČNA SLUŽBA POLJAK</t>
  </si>
  <si>
    <t xml:space="preserve">Dubravička 5, 10292 Harmica       </t>
  </si>
  <si>
    <t>31948370674</t>
  </si>
  <si>
    <t>KOVA d.o.o.</t>
  </si>
  <si>
    <t>Mraclin, Braće Radić 122, Velika Gorica</t>
  </si>
  <si>
    <t>08915220100</t>
  </si>
  <si>
    <t>GEMMA servis alata j.d.o.o.</t>
  </si>
  <si>
    <t>79513253561</t>
  </si>
  <si>
    <t>44543107610</t>
  </si>
  <si>
    <t>17423242154</t>
  </si>
  <si>
    <t>Bana Josipa Jelačića 47, 34340 Kutjeva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</si>
  <si>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(Ulica svetog Leopolda Bogdana, Osijek)</t>
    </r>
  </si>
  <si>
    <t xml:space="preserve">GOSPODARSKA ZONA ANTUNOVAC 18, 31107 ANTUNOVAC </t>
  </si>
  <si>
    <t>Dr.F.Tuđmana 10, 34000 Požega</t>
  </si>
  <si>
    <t>Stanišić Ivica, vl.STANIŠIĆ ROOMS &amp; BISTRO</t>
  </si>
  <si>
    <t>45986412402</t>
  </si>
  <si>
    <t>Papac Ivan, obrt za trgovinu i usluge DABAR</t>
  </si>
  <si>
    <t>90598506336</t>
  </si>
  <si>
    <t>Ulica Kneza Branimira 22, 20350 Metković</t>
  </si>
  <si>
    <t>54237956755</t>
  </si>
  <si>
    <t>24590198805</t>
  </si>
  <si>
    <t xml:space="preserve">Ulica Ante Topić - Mimare 20, Zagreb, </t>
  </si>
  <si>
    <t>Mostarska ulica 5, 10360 Sesvete</t>
  </si>
  <si>
    <t xml:space="preserve">REPUBLIKA HRVATSKA MINISTARSTVO FINANCIJA </t>
  </si>
  <si>
    <t>Katančićeva ulica 5, Zagreb</t>
  </si>
  <si>
    <t xml:space="preserve">ODRANSKI VIJENAC 10, 10020 ODRA 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</si>
  <si>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pogrešnu adresu sjedišta vjerovnika (Trg Petra Preradovića 3, Zagreb)</t>
    </r>
  </si>
  <si>
    <t xml:space="preserve">Ulica Frana Folnegovića 6, Zagreb, </t>
  </si>
  <si>
    <t>JOSE DOKOZE 110, STARIGRAD PAKLENICA</t>
  </si>
  <si>
    <t>Ulica Luke Lukića 53, Brodski Varoš</t>
  </si>
  <si>
    <t>38702751262</t>
  </si>
  <si>
    <t>Razlučno pravo</t>
  </si>
  <si>
    <t>GRAĐEVINARSTVO I PROIZVODNJA KRK TRGOVINA d.o.o.</t>
  </si>
  <si>
    <t>42307260860</t>
  </si>
  <si>
    <t>Stjepana Radića 31, Krk</t>
  </si>
  <si>
    <t>Redovna tražbina</t>
  </si>
  <si>
    <t>NE</t>
  </si>
  <si>
    <t>09.01.2026.</t>
  </si>
  <si>
    <t>Kupoprodaja (ugovor o kupoprodaji, račun)</t>
  </si>
  <si>
    <r>
      <rPr>
        <b/>
        <sz val="8"/>
        <rFont val="Arial"/>
        <family val="2"/>
        <charset val="238"/>
      </rPr>
      <t>Prijave tražbina</t>
    </r>
    <r>
      <rPr>
        <sz val="8"/>
        <rFont val="Arial"/>
        <family val="2"/>
        <charset val="238"/>
      </rPr>
      <t xml:space="preserve"> dostavljene osobnom dostavom od strane punomoćenika vjerovnika</t>
    </r>
  </si>
  <si>
    <t>DA
205,43 EUR</t>
  </si>
  <si>
    <t>Prema pril.spec.KLASA:423-01/25-02/15, URBROJ: 2170-1-11-04-26-3/IP od 08.01.2026.</t>
  </si>
  <si>
    <t>12.01.2026.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</si>
  <si>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(Ministarstvo financija - Porezna uprava), te adresu sjedišta vjerovnika(Boškovićeva 5, Zagreb).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dostavio prijavu tražbine osobnom dostavom.</t>
    </r>
  </si>
  <si>
    <t>Porezni dug</t>
  </si>
  <si>
    <t>DA
143.673,52 EUR</t>
  </si>
  <si>
    <t>Nekretnine kao k.č.br. 10865,10882, 10988, u naravi šuma, sve upisane u zk.ul.3069 k.o. Brgud (ranije upisane u zk.ul 561 k.o. Brgud)
Nekretnine označene kao k.č.br. 1168/2, u naravi pomoćni objekt, gospodarski objekt i dvorište i k.č. 2937/15, u naravi vinograd, upisane u zk.ul. 3704 k.o. Kraj (ranije upisane u zk.ul. 2265 k.o. Kraj)
Nekretnina označena kao k.č.br 21, u naravi zgrada, upisna u zk.ul. 3799 k.o. Kraj (ranije upisna u zk.ul. 2265 k.o. Kraj)
Nekretnina označena kao k.č.br.802/5, u naravi šuma, upisna u zk.ul 2286 k.o. Puharska (ranije upisana u zk.ul. 656 k.o.  Puharska)</t>
  </si>
  <si>
    <t xml:space="preserve">HEP ELEKTRA d.o.o. </t>
  </si>
  <si>
    <t>43965974818</t>
  </si>
  <si>
    <t>ULICA GRADA VUKOVARA 37, 10000 ZAGREB</t>
  </si>
  <si>
    <t>KD VODOVOD I KANALIZACIJA d.o.o.</t>
  </si>
  <si>
    <t>80805858278</t>
  </si>
  <si>
    <t xml:space="preserve">DOLAC 14, Rijeka </t>
  </si>
  <si>
    <t>Pružanje vodnih usluga javne vodoopskrbe i odvodnje</t>
  </si>
  <si>
    <t>OTP banka d.d.</t>
  </si>
  <si>
    <t>ULICA DOMOVINSKOG RATA 61, 21000 SPLIT</t>
  </si>
  <si>
    <t>DA
3.196.336,85 EUR</t>
  </si>
  <si>
    <t>Izvatci iz poslovnih knjiga na dan 22.12.2025.godine
Ugovor o višenamjenskom limitu reg.br. OU 241/21 od 03.02.2021.godine s Dodacima 1 do 17
Okvirni ugovor o otvaranju i vođenju računa i obavljanja poslova platnog prometa od 02.02.2021.godine
Račun za naknadu za vođenje računa za 11/2025
Zadužnica od 29.05.2024.godine ovjerena od strane JB Marin Belavić, posl.br. OV-1945/2024 dana 06.06.2024.godine
Zadužnica od 29.05.2024.godine ovjerena od strane JB Marin Belavić, posl.br. OV-1946/2024 od dana 06.06.2024.godine
Zadužnica od 03.02.2021.godine ovjerena od strane JB Mirte Dremil Štefančić, posl.br. OV-670/2021 od dana 09.02.2021.godine
Mjenica A0340846 i pripadajuće mjenično očitovanje
Garancija br. G/2324/23 od 01.12.2023.godine
Garancija br. G/2478/23 od 22.12.2023.godine
Garancija br. G/2385/24 od 09.12.2024.godine
Garancija br. G/2394/24 od 09.12.2024.godine
Garancija br. G/470/25 od 10.03.2025.godine
Naknade za izdane garancije</t>
  </si>
  <si>
    <t>Redovni računi</t>
  </si>
  <si>
    <t>14.01.2026.</t>
  </si>
  <si>
    <t>DA
1.362.342,81 kn / 180.813,97 EUR</t>
  </si>
  <si>
    <t>Via dell Artigianato n6, 36027 Rosa, Vicenza,Italija</t>
  </si>
  <si>
    <t>16.01.2026.</t>
  </si>
  <si>
    <t>ZINCHERIA VALBRENTA S.P.A.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</si>
  <si>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mail-a</t>
    </r>
  </si>
  <si>
    <t>ZAGREBAČKA BANKA D.D.</t>
  </si>
  <si>
    <t>92963223473</t>
  </si>
  <si>
    <t xml:space="preserve">TRG BANA JOSIPA JELAČIĆA 10, ZAGREB </t>
  </si>
  <si>
    <t>DA
26,54 EUR</t>
  </si>
  <si>
    <t>Ugovor o otvaranju i vođenju računa i obavljanju poslova platnog prometa broj: 2001042228 koji je sklopljen 12.10.2006.godine (dalje u tekstu: Ugovor o transakcijskom računu) temeljem kojeg postoji tražbina prema dužniku po osnovi naknade</t>
  </si>
  <si>
    <t>DA
403.195,62 EUR</t>
  </si>
  <si>
    <t>Greenfell Construction d.o.o.  u stečaju</t>
  </si>
  <si>
    <t>59799096634</t>
  </si>
  <si>
    <t xml:space="preserve">ULICA GORNJI KRAJ 15, 10430 SAMOBOR </t>
  </si>
  <si>
    <t>19.01.2026.</t>
  </si>
  <si>
    <t>DA
4.200,00 EUR</t>
  </si>
  <si>
    <t>Javno bilježničko rješenje o ovrsi Ovrv-20651/2025 i prijedlog ovrhe od 10.09.2025.</t>
  </si>
  <si>
    <t>20.01.2026.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</si>
  <si>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osobnom dostavom</t>
    </r>
  </si>
  <si>
    <t>Usluga prikupljanja i odvoza komunalnog otpada</t>
  </si>
  <si>
    <t xml:space="preserve">Ulica XIV divizije 4, 3000 Celje, Slovenija </t>
  </si>
  <si>
    <t>Družba za avtoceste v Republiki Sloveniji d.d.</t>
  </si>
  <si>
    <t>DA
1.481.286,26 EUR</t>
  </si>
  <si>
    <t>Presuda i rješenje Okružnog suda u Ljubljani broj X Pg 2672/2016 od 26.04.2023. (potvrđena presudom i rješenjem Višeg suda u Ljubljani broj I Cpg 547/2023 od 14.01.2025.)</t>
  </si>
  <si>
    <t>DA
19.307,54 EUR</t>
  </si>
  <si>
    <t>Rješenje Općinskog suda u Rijeci, poslovni broj Ovr-896/2025 od 03.10.2025.</t>
  </si>
  <si>
    <t>1.496.753,87 EUR</t>
  </si>
  <si>
    <t>Rješenje Općinskog suda u Rijeci, poslovni broj Ovr-764/2025 od 27.06.2025.</t>
  </si>
  <si>
    <t>Nekretnina upisna u zemljišnu knjigu Općinskog suda u Rijeci, Zemljišnoknjižni odjel Opatija, u ZK uložak 2642, k.o. 320056, POLJANE, označenoj kao kč. Br. 186/1 u naravi DOLI, ŠUMA površine 3435 m2, kč.br.191/1 u naravi DOLI, ŠUMA površine 5661 m2, kč.br.191/3 u naravi DOLI, ŠUMA površine 623 m2, ukupne površine 9719 m2;
Nekretnina upisna u zemljišnu knjigu Općinskog suda u Rijeci, ZK odjel Opatija, u ZK uložak 3455, k.o.320153, VASANSKA, označenoj kao kč.br.642/66 u naravi VELE SAPCA, LIVADA površine 4588 m2, ukupne površine 4588 m2;
Nekretnina upisna u zemljišnu knjigu Općinskog suda u Rijeci, ZK odjel Opatija, u ZK uložak 2701, k.o.320072, PUŽI, označenoj kao kč.br.2823 u naravi GUDOPIĆ, PAŠNJAK površine 432 m2, kč.br.2824 u naravi GUDOPIĆ, PAŠNJAK površine 701 m2, ukupne površine 1133 m2;
Nekretnina upisana u zemljišnu knjigu Općinskog suda u Rijeci, ZK odjel Opatija, u ZK uložak 1722, k.o. 320188, ZVONEĆA, označenoj kao kč.br. 2245 u naravi ŽLEB, VINOGRAD površine 173 m2, kč.br.3171 u naravi MALE RAVNI, LIVADA površine 111 m2, kč.br. 3172 u naravi MALE RAVNI, LIVADA površine 1413m2, kč.br. 3173 u naravni MALE RAVNI, LIVADA površine 86m2, ukupne površine 1783 m2;
Nekretnina upisana u ZK Općinskog suda u Rijeci, ZK odjel Opatija, u ZK uložak 3704, k.o. 319902, KRAJ, označenoj kao kč. br. 1168/2 u naravi SV.ANTON, DVORIŠTE, POMOĆNI i GOSP.OBJ.površine 29 m2, kč.br.2937/15 u naravi SV.ANTON, VINOGRAD površine 11 m2, ukupne površine 40m2, i to 4.Suvlasničkom dijelu:2/4;
Nekretnina upisana u zemljišnu knjigu Općinskog suda u Rijeci, ZK odjel Opatija, u ZK uložak 3799, k.o. 319902, KRAJ, označenoj kao kč.br.21 u naravi SV.ANTON,ZGRADA površine 137 m2, ukupne površine 137 m2, i to 4.Suvlasničkom dijelu: 2/4;
Nekretnina upisana u zemljišnu knjigu Općinskog suda u Rijeci, ZK odjel Opatija, u ZK uložak 3069, k.o. 319848, BRGUD, označenoj kao kč.br.10865 u naravi TONČINKOVICA, ŠUMA površine 13847 m2, kč.br. 10882 u naravi TONČINKA ŠUMA površine 3248 m2, kč.br.10988 u naravi ZA JELENJAK, ŠUMA površine 4111 m2, ukupne površine 21206 m2;
Nekretnina upisna u zemljišnu knjigu Općinskog suda u Rijeci, ZK odjel Opatija, u ZK uložak 2286, k.o. 320064, PUHARSKA, označenoj kao kč.br.802/5 u naravi ZATREP, ŠUMA površine 5220m2, ukupne površine 5220 m2.</t>
  </si>
  <si>
    <t>Ugovor o izdavanju i korištenju Business MasterCard kartice - transakcijsko - kreditni model, br.ugovora: 3208349901 broj partije: 5700508539 koji je sklopljen 30.01.2007. (dalje u tekstu: Ugovor o kartici) i Dodatak br.1 tom Ugovoru o kartici koji je Dodatak br. 1 sklopljen 28.05.2009. (dalje u tekstu: Dodatak 1) i Dodatak br. 2 tom Ugovoru o kartici koji je Dodatak br. 2 sklopljen 06.09.2011. (Ugovor o kartici i Dodatak 1 i Dodatak 2 dalje u tekstu zajedno: Ugovor o Business MasterCard kartici), temeljem kojeg postoji tražbina prema dužniku  po osnovi glavnice</t>
  </si>
  <si>
    <t>Ugovor o kratkoročnom kreditu broj ugovora: 3321308253 broj partije: 5702382205 koji je sklopljen 30.10.2025. (dalje u tekstu: Ugovor o kreditu) temeljem kojeg postoji tražbina prema dužniku FRACASSO RI d.o.o. kao sudužniku po osnovi glavnice i kamate</t>
  </si>
  <si>
    <t>Ugovor o podizvođenju radova br. 01-K2911-2011 od 18.01.2022.god
Dodatak 4 Ugovora klasa: 500-03/21-02/21, ur.broj.:4211-100-11-108 na projektu opremanja poddionice Beli Manastir - Most Holasica
Rješenje o ovrsi Ovrv-11096/2024
Postupak u tijeku pred Trgovački sud Rijeka Povrv-678/2024</t>
  </si>
  <si>
    <t>Vjerodostojna isprava - izvod iz poslovnih knjiga br.naloga: 82001676 od 07.01.2026. (za ugovorni račun broj: 2300063849)
Izvod iz poslovnih knjiga br.naloga: 82001677 od 08.01.2026. (za ugovorni račun broj: 2203347603)</t>
  </si>
  <si>
    <t>Zahtjev za podnošenje prijedloga za osiguranje novčane tražbine određivanjem prethodne mjere predbilježbom založnog prava na nekretnini, klasa: UP/I-471-02/23-01/8, ur.broj: 513-07-08/23-4 od 22.03.2023
Prijedlog za osiguranje novčane tražbine određivanjem prethodne mjere predbilježbom založnog prava na nekretnini, broj O-DO-191/2023 od 26.04.2023.
Rješenje Općinskog suda u Rijeci, posl.br. Ovr-552/2023-2 od 05.03.2024.
Rješenje Općinskog suda u Rijeci, Stalne službe u Opatiji, Zemljišnoknjižnog odjela, posl.br. Z-6617/2024 od 11.03.2024.
Zahtjev za uknjižbu založnog prava, klasa: UP/I-471-02/23-01/8, ur.broj:513-07-08/24-12 od 03.04.2024.
Prijedlog za osiguranje novčane tražbine prisilnim zasnivanjem založnog prava na nekretnini, broj O-DO-465/2024 od 22.07.2024.
Rješenje o osiguranju Općinskog suda u Rijeci, Stalne službe u Opatiji, posl.br. Ovr-983/2024-4 od 01.08.2024.
Rješenje Općinskog suda u Rijeci, Stalne službe u Opatiji, Zemljišnoknjižnog odjela, posl.br. Z-19650/2024 od 16.08.2024.
E izvaci za nekretnine upisane u zk.ul. 3069 k.o. Brgud, zk.ul. 3704 k.o. Kraj, zk.ul. 3799 k.o. Kraj i zk.ul. 2286 k.o. Puharska</t>
  </si>
  <si>
    <t>118-08-4012-26-18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</si>
</sst>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kn&quot;"/>
    <numFmt numFmtId="166" formatCode="#,##0.00\ [$EUR]"/>
  </numFmts>
  <fonts count="11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</font>
    <font>
      <sz val="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6" fontId="7" fillId="0" borderId="3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166" fontId="6" fillId="0" borderId="5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zoomScale="90" zoomScaleNormal="90" workbookViewId="0">
      <selection activeCell="D4" sqref="D4:T4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4.5703125" style="1" customWidth="1"/>
    <col min="13" max="13" width="10.28515625" style="1" customWidth="1"/>
    <col min="14" max="14" width="15.5703125" style="1" customWidth="1"/>
    <col min="15" max="15" width="11" style="1" customWidth="1"/>
    <col min="16" max="16" width="13.85546875" style="1" customWidth="1"/>
    <col min="17" max="17" width="11.28515625" style="1" customWidth="1"/>
    <col min="18" max="18" width="33.5703125" style="1" customWidth="1"/>
    <col min="19" max="19" width="37.85546875" style="1" customWidth="1"/>
    <col min="20" max="20" width="11.7109375" style="1" customWidth="1"/>
  </cols>
  <sheetData>
    <row r="1" spans="1:20" s="4" customFormat="1" ht="12" x14ac:dyDescent="0.2">
      <c r="A1" s="55" t="s">
        <v>0</v>
      </c>
      <c r="B1" s="55"/>
      <c r="C1" s="55"/>
      <c r="D1" s="58" t="s">
        <v>1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4" customFormat="1" ht="11.25" x14ac:dyDescent="0.2">
      <c r="A2" s="55" t="s">
        <v>2</v>
      </c>
      <c r="B2" s="55"/>
      <c r="C2" s="55"/>
      <c r="D2" s="59" t="s">
        <v>33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s="4" customFormat="1" ht="11.25" x14ac:dyDescent="0.2">
      <c r="A3" s="55" t="s">
        <v>21</v>
      </c>
      <c r="B3" s="55" t="s">
        <v>3</v>
      </c>
      <c r="C3" s="55"/>
      <c r="D3" s="56" t="s">
        <v>34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s="4" customFormat="1" ht="11.25" x14ac:dyDescent="0.2">
      <c r="A4" s="55" t="s">
        <v>22</v>
      </c>
      <c r="B4" s="55"/>
      <c r="C4" s="55"/>
      <c r="D4" s="56" t="s">
        <v>434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4" customFormat="1" ht="11.25" x14ac:dyDescent="0.2">
      <c r="A5" s="55" t="s">
        <v>4</v>
      </c>
      <c r="B5" s="55"/>
      <c r="C5" s="55"/>
      <c r="D5" s="56" t="s">
        <v>32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s="4" customFormat="1" ht="11.25" x14ac:dyDescent="0.2">
      <c r="A6" s="55" t="s">
        <v>5</v>
      </c>
      <c r="B6" s="55"/>
      <c r="C6" s="55"/>
      <c r="D6" s="56" t="s">
        <v>35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4" customFormat="1" ht="11.25" x14ac:dyDescent="0.2">
      <c r="A7" s="55" t="s">
        <v>6</v>
      </c>
      <c r="B7" s="55" t="s">
        <v>3</v>
      </c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s="4" customFormat="1" ht="11.25" x14ac:dyDescent="0.2">
      <c r="A8" s="55" t="s">
        <v>7</v>
      </c>
      <c r="B8" s="55"/>
      <c r="C8" s="55"/>
      <c r="D8" s="56" t="s">
        <v>36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s="4" customFormat="1" ht="11.25" x14ac:dyDescent="0.2">
      <c r="A9" s="55" t="s">
        <v>8</v>
      </c>
      <c r="B9" s="55"/>
      <c r="C9" s="55"/>
      <c r="D9" s="57" t="s">
        <v>37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s="4" customFormat="1" ht="11.25" x14ac:dyDescent="0.2">
      <c r="A10" s="55" t="s">
        <v>9</v>
      </c>
      <c r="B10" s="55"/>
      <c r="C10" s="55"/>
      <c r="D10" s="56" t="s">
        <v>38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108.75" customHeight="1" x14ac:dyDescent="0.2">
      <c r="A13" s="12">
        <v>1</v>
      </c>
      <c r="B13" s="13" t="s">
        <v>110</v>
      </c>
      <c r="C13" s="14" t="s">
        <v>284</v>
      </c>
      <c r="D13" s="13" t="s">
        <v>286</v>
      </c>
      <c r="E13" s="15"/>
      <c r="F13" s="12" t="s">
        <v>233</v>
      </c>
      <c r="G13" s="16"/>
      <c r="H13" s="17" t="s">
        <v>111</v>
      </c>
      <c r="I13" s="18"/>
      <c r="J13" s="18"/>
      <c r="K13" s="19"/>
      <c r="L13" s="20"/>
      <c r="M13" s="19"/>
      <c r="N13" s="20"/>
      <c r="O13" s="19"/>
      <c r="P13" s="20"/>
      <c r="Q13" s="18"/>
      <c r="R13" s="21"/>
      <c r="S13" s="18"/>
      <c r="T13" s="15" t="s">
        <v>285</v>
      </c>
    </row>
    <row r="14" spans="1:20" s="3" customFormat="1" ht="129" customHeight="1" x14ac:dyDescent="0.2">
      <c r="A14" s="12">
        <v>2</v>
      </c>
      <c r="B14" s="22" t="s">
        <v>163</v>
      </c>
      <c r="C14" s="23">
        <v>20640736321</v>
      </c>
      <c r="D14" s="22" t="s">
        <v>164</v>
      </c>
      <c r="E14" s="24"/>
      <c r="F14" s="23" t="s">
        <v>233</v>
      </c>
      <c r="G14" s="25"/>
      <c r="H14" s="26" t="s">
        <v>165</v>
      </c>
      <c r="I14" s="18"/>
      <c r="J14" s="18"/>
      <c r="K14" s="19"/>
      <c r="L14" s="20"/>
      <c r="M14" s="19"/>
      <c r="N14" s="20"/>
      <c r="O14" s="19"/>
      <c r="P14" s="20"/>
      <c r="Q14" s="12"/>
      <c r="R14" s="13"/>
      <c r="S14" s="18"/>
      <c r="T14" s="24" t="s">
        <v>327</v>
      </c>
    </row>
    <row r="15" spans="1:20" s="3" customFormat="1" ht="22.5" x14ac:dyDescent="0.2">
      <c r="A15" s="12">
        <v>3</v>
      </c>
      <c r="B15" s="13" t="s">
        <v>145</v>
      </c>
      <c r="C15" s="14" t="s">
        <v>316</v>
      </c>
      <c r="D15" s="13" t="s">
        <v>317</v>
      </c>
      <c r="E15" s="15"/>
      <c r="F15" s="12" t="s">
        <v>233</v>
      </c>
      <c r="G15" s="16"/>
      <c r="H15" s="27" t="s">
        <v>146</v>
      </c>
      <c r="I15" s="18"/>
      <c r="J15" s="18"/>
      <c r="K15" s="19"/>
      <c r="L15" s="20"/>
      <c r="M15" s="19"/>
      <c r="N15" s="20"/>
      <c r="O15" s="19"/>
      <c r="P15" s="20"/>
      <c r="Q15" s="12"/>
      <c r="R15" s="13"/>
      <c r="S15" s="18"/>
      <c r="T15" s="15"/>
    </row>
    <row r="16" spans="1:20" s="3" customFormat="1" ht="116.25" customHeight="1" x14ac:dyDescent="0.2">
      <c r="A16" s="12">
        <v>4</v>
      </c>
      <c r="B16" s="13" t="s">
        <v>230</v>
      </c>
      <c r="C16" s="14" t="s">
        <v>231</v>
      </c>
      <c r="D16" s="13" t="s">
        <v>365</v>
      </c>
      <c r="E16" s="15"/>
      <c r="F16" s="12" t="s">
        <v>233</v>
      </c>
      <c r="G16" s="16"/>
      <c r="H16" s="27" t="s">
        <v>232</v>
      </c>
      <c r="I16" s="18"/>
      <c r="J16" s="18"/>
      <c r="K16" s="19"/>
      <c r="L16" s="20"/>
      <c r="M16" s="19"/>
      <c r="N16" s="20"/>
      <c r="O16" s="19"/>
      <c r="P16" s="20"/>
      <c r="Q16" s="12"/>
      <c r="R16" s="13"/>
      <c r="S16" s="18"/>
      <c r="T16" s="15" t="s">
        <v>366</v>
      </c>
    </row>
    <row r="17" spans="1:20" s="3" customFormat="1" ht="111.75" customHeight="1" x14ac:dyDescent="0.2">
      <c r="A17" s="12">
        <v>5</v>
      </c>
      <c r="B17" s="13" t="s">
        <v>295</v>
      </c>
      <c r="C17" s="14" t="s">
        <v>294</v>
      </c>
      <c r="D17" s="13" t="s">
        <v>298</v>
      </c>
      <c r="E17" s="15"/>
      <c r="F17" s="12" t="s">
        <v>233</v>
      </c>
      <c r="G17" s="16"/>
      <c r="H17" s="27" t="s">
        <v>121</v>
      </c>
      <c r="I17" s="18"/>
      <c r="J17" s="18"/>
      <c r="K17" s="19"/>
      <c r="L17" s="20"/>
      <c r="M17" s="19"/>
      <c r="N17" s="20"/>
      <c r="O17" s="19"/>
      <c r="P17" s="20"/>
      <c r="Q17" s="18"/>
      <c r="R17" s="13"/>
      <c r="S17" s="18"/>
      <c r="T17" s="15" t="s">
        <v>296</v>
      </c>
    </row>
    <row r="18" spans="1:20" s="3" customFormat="1" ht="22.5" x14ac:dyDescent="0.2">
      <c r="A18" s="12">
        <v>6</v>
      </c>
      <c r="B18" s="28" t="s">
        <v>219</v>
      </c>
      <c r="C18" s="14" t="s">
        <v>220</v>
      </c>
      <c r="D18" s="28" t="s">
        <v>362</v>
      </c>
      <c r="E18" s="15"/>
      <c r="F18" s="12" t="s">
        <v>233</v>
      </c>
      <c r="G18" s="16"/>
      <c r="H18" s="27" t="s">
        <v>221</v>
      </c>
      <c r="I18" s="18"/>
      <c r="J18" s="18"/>
      <c r="K18" s="19"/>
      <c r="L18" s="20"/>
      <c r="M18" s="19"/>
      <c r="N18" s="20"/>
      <c r="O18" s="19"/>
      <c r="P18" s="20"/>
      <c r="Q18" s="12"/>
      <c r="R18" s="21"/>
      <c r="S18" s="18"/>
      <c r="T18" s="15"/>
    </row>
    <row r="19" spans="1:20" s="3" customFormat="1" ht="22.5" x14ac:dyDescent="0.2">
      <c r="A19" s="12">
        <v>7</v>
      </c>
      <c r="B19" s="13" t="s">
        <v>315</v>
      </c>
      <c r="C19" s="14" t="s">
        <v>314</v>
      </c>
      <c r="D19" s="13" t="s">
        <v>143</v>
      </c>
      <c r="E19" s="15"/>
      <c r="F19" s="12" t="s">
        <v>233</v>
      </c>
      <c r="G19" s="16"/>
      <c r="H19" s="27" t="s">
        <v>144</v>
      </c>
      <c r="I19" s="18"/>
      <c r="J19" s="18"/>
      <c r="K19" s="19"/>
      <c r="L19" s="20"/>
      <c r="M19" s="19"/>
      <c r="N19" s="20"/>
      <c r="O19" s="19"/>
      <c r="P19" s="20"/>
      <c r="Q19" s="18"/>
      <c r="R19" s="21"/>
      <c r="S19" s="18"/>
      <c r="T19" s="15"/>
    </row>
    <row r="20" spans="1:20" ht="22.5" x14ac:dyDescent="0.2">
      <c r="A20" s="12">
        <v>8</v>
      </c>
      <c r="B20" s="13" t="s">
        <v>159</v>
      </c>
      <c r="C20" s="14" t="s">
        <v>324</v>
      </c>
      <c r="D20" s="13" t="s">
        <v>369</v>
      </c>
      <c r="E20" s="15"/>
      <c r="F20" s="12" t="s">
        <v>233</v>
      </c>
      <c r="G20" s="16"/>
      <c r="H20" s="27" t="s">
        <v>160</v>
      </c>
      <c r="I20" s="18"/>
      <c r="J20" s="18"/>
      <c r="K20" s="19"/>
      <c r="L20" s="20"/>
      <c r="M20" s="19"/>
      <c r="N20" s="20"/>
      <c r="O20" s="19"/>
      <c r="P20" s="20"/>
      <c r="Q20" s="29"/>
      <c r="R20" s="13"/>
      <c r="S20" s="18"/>
      <c r="T20" s="15"/>
    </row>
    <row r="21" spans="1:20" ht="22.5" x14ac:dyDescent="0.2">
      <c r="A21" s="12">
        <v>9</v>
      </c>
      <c r="B21" s="13" t="s">
        <v>195</v>
      </c>
      <c r="C21" s="14" t="s">
        <v>348</v>
      </c>
      <c r="D21" s="13" t="s">
        <v>196</v>
      </c>
      <c r="E21" s="15"/>
      <c r="F21" s="12" t="s">
        <v>233</v>
      </c>
      <c r="G21" s="16"/>
      <c r="H21" s="27" t="s">
        <v>197</v>
      </c>
      <c r="I21" s="18"/>
      <c r="J21" s="18"/>
      <c r="K21" s="19"/>
      <c r="L21" s="20"/>
      <c r="M21" s="19"/>
      <c r="N21" s="20"/>
      <c r="O21" s="19"/>
      <c r="P21" s="20"/>
      <c r="Q21" s="12"/>
      <c r="R21" s="21"/>
      <c r="S21" s="18"/>
      <c r="T21" s="15"/>
    </row>
    <row r="22" spans="1:20" ht="22.5" x14ac:dyDescent="0.2">
      <c r="A22" s="12">
        <v>10</v>
      </c>
      <c r="B22" s="13" t="s">
        <v>210</v>
      </c>
      <c r="C22" s="14" t="s">
        <v>359</v>
      </c>
      <c r="D22" s="13" t="s">
        <v>211</v>
      </c>
      <c r="E22" s="15"/>
      <c r="F22" s="12" t="s">
        <v>233</v>
      </c>
      <c r="G22" s="16"/>
      <c r="H22" s="27" t="s">
        <v>212</v>
      </c>
      <c r="I22" s="18"/>
      <c r="J22" s="18"/>
      <c r="K22" s="19"/>
      <c r="L22" s="20"/>
      <c r="M22" s="19"/>
      <c r="N22" s="20"/>
      <c r="O22" s="19"/>
      <c r="P22" s="20"/>
      <c r="Q22" s="18"/>
      <c r="R22" s="13"/>
      <c r="S22" s="18"/>
      <c r="T22" s="15"/>
    </row>
    <row r="23" spans="1:20" ht="22.5" x14ac:dyDescent="0.2">
      <c r="A23" s="12">
        <v>11</v>
      </c>
      <c r="B23" s="13" t="s">
        <v>261</v>
      </c>
      <c r="C23" s="14" t="s">
        <v>260</v>
      </c>
      <c r="D23" s="13" t="s">
        <v>262</v>
      </c>
      <c r="E23" s="15"/>
      <c r="F23" s="12" t="s">
        <v>233</v>
      </c>
      <c r="G23" s="16"/>
      <c r="H23" s="27" t="s">
        <v>82</v>
      </c>
      <c r="I23" s="18"/>
      <c r="J23" s="18"/>
      <c r="K23" s="19"/>
      <c r="L23" s="20"/>
      <c r="M23" s="19"/>
      <c r="N23" s="20"/>
      <c r="O23" s="19"/>
      <c r="P23" s="20"/>
      <c r="Q23" s="18"/>
      <c r="R23" s="21"/>
      <c r="S23" s="18"/>
      <c r="T23" s="15"/>
    </row>
    <row r="24" spans="1:20" ht="33.75" x14ac:dyDescent="0.2">
      <c r="A24" s="12">
        <v>12</v>
      </c>
      <c r="B24" s="28" t="s">
        <v>170</v>
      </c>
      <c r="C24" s="14" t="s">
        <v>331</v>
      </c>
      <c r="D24" s="28" t="s">
        <v>171</v>
      </c>
      <c r="E24" s="15"/>
      <c r="F24" s="12" t="s">
        <v>233</v>
      </c>
      <c r="G24" s="16"/>
      <c r="H24" s="27" t="s">
        <v>172</v>
      </c>
      <c r="I24" s="18"/>
      <c r="J24" s="18"/>
      <c r="K24" s="19"/>
      <c r="L24" s="20"/>
      <c r="M24" s="19"/>
      <c r="N24" s="20"/>
      <c r="O24" s="19"/>
      <c r="P24" s="20"/>
      <c r="Q24" s="12"/>
      <c r="R24" s="28"/>
      <c r="S24" s="18"/>
      <c r="T24" s="15"/>
    </row>
    <row r="25" spans="1:20" ht="45" x14ac:dyDescent="0.2">
      <c r="A25" s="34">
        <v>13</v>
      </c>
      <c r="B25" s="46" t="s">
        <v>421</v>
      </c>
      <c r="C25" s="49" t="s">
        <v>370</v>
      </c>
      <c r="D25" s="46" t="s">
        <v>420</v>
      </c>
      <c r="E25" s="52" t="s">
        <v>375</v>
      </c>
      <c r="F25" s="34" t="s">
        <v>233</v>
      </c>
      <c r="G25" s="37"/>
      <c r="H25" s="40">
        <v>905053.39</v>
      </c>
      <c r="I25" s="43" t="s">
        <v>233</v>
      </c>
      <c r="J25" s="43" t="s">
        <v>414</v>
      </c>
      <c r="K25" s="19"/>
      <c r="L25" s="20">
        <f>N25+P25</f>
        <v>1481286.26</v>
      </c>
      <c r="M25" s="19"/>
      <c r="N25" s="20">
        <f>905053.39+576232.87</f>
        <v>1481286.26</v>
      </c>
      <c r="O25" s="19"/>
      <c r="P25" s="20"/>
      <c r="Q25" s="12" t="s">
        <v>422</v>
      </c>
      <c r="R25" s="28" t="s">
        <v>423</v>
      </c>
      <c r="S25" s="18"/>
      <c r="T25" s="15"/>
    </row>
    <row r="26" spans="1:20" ht="22.5" x14ac:dyDescent="0.2">
      <c r="A26" s="35"/>
      <c r="B26" s="47"/>
      <c r="C26" s="50"/>
      <c r="D26" s="47"/>
      <c r="E26" s="53"/>
      <c r="F26" s="35"/>
      <c r="G26" s="38"/>
      <c r="H26" s="41"/>
      <c r="I26" s="44"/>
      <c r="J26" s="44"/>
      <c r="K26" s="19"/>
      <c r="L26" s="20">
        <f>N26+P26</f>
        <v>15467.61</v>
      </c>
      <c r="M26" s="19"/>
      <c r="N26" s="20">
        <f>15087.04+380.57</f>
        <v>15467.61</v>
      </c>
      <c r="O26" s="19"/>
      <c r="P26" s="20"/>
      <c r="Q26" s="12"/>
      <c r="R26" s="28" t="s">
        <v>427</v>
      </c>
      <c r="S26" s="18"/>
      <c r="T26" s="15"/>
    </row>
    <row r="27" spans="1:20" ht="22.5" x14ac:dyDescent="0.2">
      <c r="A27" s="35"/>
      <c r="B27" s="47"/>
      <c r="C27" s="50"/>
      <c r="D27" s="47"/>
      <c r="E27" s="54"/>
      <c r="F27" s="35"/>
      <c r="G27" s="38"/>
      <c r="H27" s="41"/>
      <c r="I27" s="44"/>
      <c r="J27" s="44"/>
      <c r="K27" s="19"/>
      <c r="L27" s="20">
        <f>N27+P27</f>
        <v>19307.54</v>
      </c>
      <c r="M27" s="19"/>
      <c r="N27" s="20">
        <f>19092.04+215.5</f>
        <v>19307.54</v>
      </c>
      <c r="O27" s="19"/>
      <c r="P27" s="20"/>
      <c r="Q27" s="12" t="s">
        <v>424</v>
      </c>
      <c r="R27" s="28" t="s">
        <v>425</v>
      </c>
      <c r="S27" s="18"/>
      <c r="T27" s="15"/>
    </row>
    <row r="28" spans="1:20" ht="305.25" x14ac:dyDescent="0.2">
      <c r="A28" s="36"/>
      <c r="B28" s="48"/>
      <c r="C28" s="51"/>
      <c r="D28" s="48"/>
      <c r="E28" s="15" t="s">
        <v>371</v>
      </c>
      <c r="F28" s="36"/>
      <c r="G28" s="39"/>
      <c r="H28" s="42"/>
      <c r="I28" s="45"/>
      <c r="J28" s="45"/>
      <c r="K28" s="19"/>
      <c r="L28" s="20"/>
      <c r="M28" s="19"/>
      <c r="N28" s="20" t="s">
        <v>426</v>
      </c>
      <c r="O28" s="19"/>
      <c r="P28" s="20"/>
      <c r="Q28" s="12"/>
      <c r="R28" s="28" t="s">
        <v>427</v>
      </c>
      <c r="S28" s="32" t="s">
        <v>428</v>
      </c>
      <c r="T28" s="15"/>
    </row>
    <row r="29" spans="1:20" ht="22.5" x14ac:dyDescent="0.2">
      <c r="A29" s="12">
        <v>14</v>
      </c>
      <c r="B29" s="13" t="s">
        <v>251</v>
      </c>
      <c r="C29" s="14" t="s">
        <v>318</v>
      </c>
      <c r="D29" s="13" t="s">
        <v>147</v>
      </c>
      <c r="E29" s="15"/>
      <c r="F29" s="12" t="s">
        <v>233</v>
      </c>
      <c r="G29" s="16"/>
      <c r="H29" s="27" t="s">
        <v>148</v>
      </c>
      <c r="I29" s="18"/>
      <c r="J29" s="18"/>
      <c r="K29" s="19"/>
      <c r="L29" s="20"/>
      <c r="M29" s="19"/>
      <c r="N29" s="20"/>
      <c r="O29" s="19"/>
      <c r="P29" s="20"/>
      <c r="Q29" s="18"/>
      <c r="R29" s="21"/>
      <c r="S29" s="18"/>
      <c r="T29" s="15"/>
    </row>
    <row r="30" spans="1:20" x14ac:dyDescent="0.2">
      <c r="A30" s="12">
        <v>15</v>
      </c>
      <c r="B30" s="13" t="s">
        <v>173</v>
      </c>
      <c r="C30" s="14" t="s">
        <v>332</v>
      </c>
      <c r="D30" s="13" t="s">
        <v>174</v>
      </c>
      <c r="E30" s="15"/>
      <c r="F30" s="12" t="s">
        <v>233</v>
      </c>
      <c r="G30" s="16"/>
      <c r="H30" s="27" t="s">
        <v>175</v>
      </c>
      <c r="I30" s="18"/>
      <c r="J30" s="18"/>
      <c r="K30" s="19"/>
      <c r="L30" s="20"/>
      <c r="M30" s="19"/>
      <c r="N30" s="20"/>
      <c r="O30" s="19"/>
      <c r="P30" s="20"/>
      <c r="Q30" s="18"/>
      <c r="R30" s="13"/>
      <c r="S30" s="18"/>
      <c r="T30" s="15"/>
    </row>
    <row r="31" spans="1:20" ht="105" customHeight="1" x14ac:dyDescent="0.2">
      <c r="A31" s="12">
        <v>16</v>
      </c>
      <c r="B31" s="13" t="s">
        <v>129</v>
      </c>
      <c r="C31" s="14" t="s">
        <v>302</v>
      </c>
      <c r="D31" s="13" t="s">
        <v>304</v>
      </c>
      <c r="E31" s="15"/>
      <c r="F31" s="12" t="s">
        <v>233</v>
      </c>
      <c r="G31" s="16"/>
      <c r="H31" s="27" t="s">
        <v>130</v>
      </c>
      <c r="I31" s="18"/>
      <c r="J31" s="18"/>
      <c r="K31" s="19"/>
      <c r="L31" s="20"/>
      <c r="M31" s="19"/>
      <c r="N31" s="20"/>
      <c r="O31" s="19"/>
      <c r="P31" s="20"/>
      <c r="Q31" s="12"/>
      <c r="R31" s="13"/>
      <c r="S31" s="18"/>
      <c r="T31" s="15" t="s">
        <v>303</v>
      </c>
    </row>
    <row r="32" spans="1:20" ht="22.5" x14ac:dyDescent="0.2">
      <c r="A32" s="12">
        <v>17</v>
      </c>
      <c r="B32" s="28" t="s">
        <v>208</v>
      </c>
      <c r="C32" s="14" t="s">
        <v>357</v>
      </c>
      <c r="D32" s="28" t="s">
        <v>358</v>
      </c>
      <c r="E32" s="15"/>
      <c r="F32" s="12" t="s">
        <v>233</v>
      </c>
      <c r="G32" s="16"/>
      <c r="H32" s="27" t="s">
        <v>209</v>
      </c>
      <c r="I32" s="18"/>
      <c r="J32" s="18"/>
      <c r="K32" s="19"/>
      <c r="L32" s="20"/>
      <c r="M32" s="19"/>
      <c r="N32" s="20"/>
      <c r="O32" s="19"/>
      <c r="P32" s="20"/>
      <c r="Q32" s="12"/>
      <c r="R32" s="28"/>
      <c r="S32" s="18"/>
      <c r="T32" s="15"/>
    </row>
    <row r="33" spans="1:20" ht="33.75" x14ac:dyDescent="0.2">
      <c r="A33" s="12">
        <v>18</v>
      </c>
      <c r="B33" s="28" t="s">
        <v>95</v>
      </c>
      <c r="C33" s="14" t="s">
        <v>271</v>
      </c>
      <c r="D33" s="28" t="s">
        <v>367</v>
      </c>
      <c r="E33" s="15"/>
      <c r="F33" s="12" t="s">
        <v>233</v>
      </c>
      <c r="G33" s="16"/>
      <c r="H33" s="27" t="s">
        <v>96</v>
      </c>
      <c r="I33" s="18"/>
      <c r="J33" s="18"/>
      <c r="K33" s="19"/>
      <c r="L33" s="20"/>
      <c r="M33" s="19"/>
      <c r="N33" s="20"/>
      <c r="O33" s="19"/>
      <c r="P33" s="20"/>
      <c r="Q33" s="12"/>
      <c r="R33" s="28"/>
      <c r="S33" s="18"/>
      <c r="T33" s="15"/>
    </row>
    <row r="34" spans="1:20" ht="117.75" customHeight="1" x14ac:dyDescent="0.2">
      <c r="A34" s="12">
        <v>19</v>
      </c>
      <c r="B34" s="13" t="s">
        <v>112</v>
      </c>
      <c r="C34" s="14" t="s">
        <v>287</v>
      </c>
      <c r="D34" s="13" t="s">
        <v>289</v>
      </c>
      <c r="E34" s="15"/>
      <c r="F34" s="12" t="s">
        <v>233</v>
      </c>
      <c r="G34" s="16"/>
      <c r="H34" s="17" t="s">
        <v>113</v>
      </c>
      <c r="I34" s="18"/>
      <c r="J34" s="18"/>
      <c r="K34" s="19"/>
      <c r="L34" s="20"/>
      <c r="M34" s="19"/>
      <c r="N34" s="20"/>
      <c r="O34" s="19"/>
      <c r="P34" s="20"/>
      <c r="Q34" s="12"/>
      <c r="R34" s="13"/>
      <c r="S34" s="18"/>
      <c r="T34" s="15" t="s">
        <v>288</v>
      </c>
    </row>
    <row r="35" spans="1:20" ht="108.75" customHeight="1" x14ac:dyDescent="0.2">
      <c r="A35" s="12">
        <v>20</v>
      </c>
      <c r="B35" s="28" t="s">
        <v>90</v>
      </c>
      <c r="C35" s="12">
        <v>91115557093</v>
      </c>
      <c r="D35" s="28" t="s">
        <v>269</v>
      </c>
      <c r="E35" s="15"/>
      <c r="F35" s="12" t="s">
        <v>233</v>
      </c>
      <c r="G35" s="16"/>
      <c r="H35" s="27" t="s">
        <v>91</v>
      </c>
      <c r="I35" s="18"/>
      <c r="J35" s="18"/>
      <c r="K35" s="19"/>
      <c r="L35" s="20"/>
      <c r="M35" s="19"/>
      <c r="N35" s="20"/>
      <c r="O35" s="19"/>
      <c r="P35" s="20"/>
      <c r="Q35" s="12"/>
      <c r="R35" s="13"/>
      <c r="S35" s="18"/>
      <c r="T35" s="15" t="s">
        <v>268</v>
      </c>
    </row>
    <row r="36" spans="1:20" ht="101.25" x14ac:dyDescent="0.2">
      <c r="A36" s="12">
        <v>21</v>
      </c>
      <c r="B36" s="28" t="s">
        <v>104</v>
      </c>
      <c r="C36" s="14">
        <v>74056056752</v>
      </c>
      <c r="D36" s="28" t="s">
        <v>279</v>
      </c>
      <c r="E36" s="15"/>
      <c r="F36" s="12" t="s">
        <v>233</v>
      </c>
      <c r="G36" s="16"/>
      <c r="H36" s="27" t="s">
        <v>105</v>
      </c>
      <c r="I36" s="18"/>
      <c r="J36" s="18"/>
      <c r="K36" s="19"/>
      <c r="L36" s="20"/>
      <c r="M36" s="19"/>
      <c r="N36" s="20"/>
      <c r="O36" s="19"/>
      <c r="P36" s="20"/>
      <c r="Q36" s="12"/>
      <c r="R36" s="21"/>
      <c r="S36" s="18"/>
      <c r="T36" s="15" t="s">
        <v>278</v>
      </c>
    </row>
    <row r="37" spans="1:20" ht="22.5" x14ac:dyDescent="0.2">
      <c r="A37" s="12">
        <v>22</v>
      </c>
      <c r="B37" s="13" t="s">
        <v>346</v>
      </c>
      <c r="C37" s="14" t="s">
        <v>345</v>
      </c>
      <c r="D37" s="13" t="s">
        <v>187</v>
      </c>
      <c r="E37" s="15"/>
      <c r="F37" s="12" t="s">
        <v>233</v>
      </c>
      <c r="G37" s="16"/>
      <c r="H37" s="27" t="s">
        <v>188</v>
      </c>
      <c r="I37" s="18"/>
      <c r="J37" s="18"/>
      <c r="K37" s="19"/>
      <c r="L37" s="20"/>
      <c r="M37" s="19"/>
      <c r="N37" s="20"/>
      <c r="O37" s="19"/>
      <c r="P37" s="20"/>
      <c r="Q37" s="12"/>
      <c r="R37" s="13"/>
      <c r="S37" s="18"/>
      <c r="T37" s="15"/>
    </row>
    <row r="38" spans="1:20" ht="22.5" x14ac:dyDescent="0.2">
      <c r="A38" s="12">
        <v>23</v>
      </c>
      <c r="B38" s="28" t="s">
        <v>192</v>
      </c>
      <c r="C38" s="12">
        <v>30343752258</v>
      </c>
      <c r="D38" s="28" t="s">
        <v>193</v>
      </c>
      <c r="E38" s="15"/>
      <c r="F38" s="12" t="s">
        <v>233</v>
      </c>
      <c r="G38" s="16"/>
      <c r="H38" s="27" t="s">
        <v>194</v>
      </c>
      <c r="I38" s="18"/>
      <c r="J38" s="18"/>
      <c r="K38" s="19"/>
      <c r="L38" s="20"/>
      <c r="M38" s="19"/>
      <c r="N38" s="20"/>
      <c r="O38" s="19"/>
      <c r="P38" s="20"/>
      <c r="Q38" s="12"/>
      <c r="R38" s="28"/>
      <c r="S38" s="18"/>
      <c r="T38" s="15"/>
    </row>
    <row r="39" spans="1:20" ht="22.5" x14ac:dyDescent="0.2">
      <c r="A39" s="12">
        <v>24</v>
      </c>
      <c r="B39" s="28" t="s">
        <v>44</v>
      </c>
      <c r="C39" s="14" t="s">
        <v>237</v>
      </c>
      <c r="D39" s="28" t="s">
        <v>45</v>
      </c>
      <c r="E39" s="15"/>
      <c r="F39" s="12" t="s">
        <v>233</v>
      </c>
      <c r="G39" s="16"/>
      <c r="H39" s="27" t="s">
        <v>46</v>
      </c>
      <c r="I39" s="18"/>
      <c r="J39" s="18"/>
      <c r="K39" s="19"/>
      <c r="L39" s="20"/>
      <c r="M39" s="19"/>
      <c r="N39" s="20"/>
      <c r="O39" s="19"/>
      <c r="P39" s="20"/>
      <c r="Q39" s="12"/>
      <c r="R39" s="13"/>
      <c r="S39" s="18"/>
      <c r="T39" s="15"/>
    </row>
    <row r="40" spans="1:20" x14ac:dyDescent="0.2">
      <c r="A40" s="12">
        <v>25</v>
      </c>
      <c r="B40" s="13" t="s">
        <v>53</v>
      </c>
      <c r="C40" s="14" t="s">
        <v>239</v>
      </c>
      <c r="D40" s="13" t="s">
        <v>54</v>
      </c>
      <c r="E40" s="15"/>
      <c r="F40" s="12" t="s">
        <v>233</v>
      </c>
      <c r="G40" s="16"/>
      <c r="H40" s="27" t="s">
        <v>55</v>
      </c>
      <c r="I40" s="18"/>
      <c r="J40" s="18"/>
      <c r="K40" s="19"/>
      <c r="L40" s="20"/>
      <c r="M40" s="19"/>
      <c r="N40" s="20"/>
      <c r="O40" s="19"/>
      <c r="P40" s="20"/>
      <c r="Q40" s="12"/>
      <c r="R40" s="13"/>
      <c r="S40" s="18"/>
      <c r="T40" s="15"/>
    </row>
    <row r="41" spans="1:20" ht="33.75" x14ac:dyDescent="0.2">
      <c r="A41" s="12">
        <v>26</v>
      </c>
      <c r="B41" s="28" t="s">
        <v>56</v>
      </c>
      <c r="C41" s="14" t="s">
        <v>240</v>
      </c>
      <c r="D41" s="28" t="s">
        <v>57</v>
      </c>
      <c r="E41" s="15" t="s">
        <v>375</v>
      </c>
      <c r="F41" s="12" t="s">
        <v>233</v>
      </c>
      <c r="G41" s="16"/>
      <c r="H41" s="27" t="s">
        <v>58</v>
      </c>
      <c r="I41" s="18" t="s">
        <v>233</v>
      </c>
      <c r="J41" s="18" t="s">
        <v>377</v>
      </c>
      <c r="K41" s="19"/>
      <c r="L41" s="20">
        <f>N41+P41</f>
        <v>205.43</v>
      </c>
      <c r="M41" s="19"/>
      <c r="N41" s="20">
        <f>198.88+6.55</f>
        <v>205.43</v>
      </c>
      <c r="O41" s="19"/>
      <c r="P41" s="20"/>
      <c r="Q41" s="12" t="s">
        <v>380</v>
      </c>
      <c r="R41" s="28" t="s">
        <v>381</v>
      </c>
      <c r="S41" s="18"/>
      <c r="T41" s="15"/>
    </row>
    <row r="42" spans="1:20" ht="22.5" x14ac:dyDescent="0.2">
      <c r="A42" s="12">
        <v>27</v>
      </c>
      <c r="B42" s="13" t="s">
        <v>114</v>
      </c>
      <c r="C42" s="14" t="s">
        <v>290</v>
      </c>
      <c r="D42" s="13" t="s">
        <v>291</v>
      </c>
      <c r="E42" s="15"/>
      <c r="F42" s="12" t="s">
        <v>233</v>
      </c>
      <c r="G42" s="16"/>
      <c r="H42" s="27" t="s">
        <v>115</v>
      </c>
      <c r="I42" s="18"/>
      <c r="J42" s="18"/>
      <c r="K42" s="19"/>
      <c r="L42" s="20"/>
      <c r="M42" s="19"/>
      <c r="N42" s="20"/>
      <c r="O42" s="19"/>
      <c r="P42" s="20"/>
      <c r="Q42" s="12"/>
      <c r="R42" s="21"/>
      <c r="S42" s="18"/>
      <c r="T42" s="15"/>
    </row>
    <row r="43" spans="1:20" x14ac:dyDescent="0.2">
      <c r="A43" s="12">
        <v>28</v>
      </c>
      <c r="B43" s="13" t="s">
        <v>83</v>
      </c>
      <c r="C43" s="14" t="s">
        <v>263</v>
      </c>
      <c r="D43" s="13" t="s">
        <v>84</v>
      </c>
      <c r="E43" s="15"/>
      <c r="F43" s="12" t="s">
        <v>233</v>
      </c>
      <c r="G43" s="16"/>
      <c r="H43" s="27" t="s">
        <v>85</v>
      </c>
      <c r="I43" s="18"/>
      <c r="J43" s="18"/>
      <c r="K43" s="19"/>
      <c r="L43" s="20"/>
      <c r="M43" s="19"/>
      <c r="N43" s="20"/>
      <c r="O43" s="19"/>
      <c r="P43" s="20"/>
      <c r="Q43" s="12"/>
      <c r="R43" s="13"/>
      <c r="S43" s="18"/>
      <c r="T43" s="15"/>
    </row>
    <row r="44" spans="1:20" x14ac:dyDescent="0.2">
      <c r="A44" s="34">
        <v>29</v>
      </c>
      <c r="B44" s="60" t="s">
        <v>372</v>
      </c>
      <c r="C44" s="49" t="s">
        <v>373</v>
      </c>
      <c r="D44" s="46" t="s">
        <v>374</v>
      </c>
      <c r="E44" s="52" t="s">
        <v>375</v>
      </c>
      <c r="F44" s="34" t="s">
        <v>376</v>
      </c>
      <c r="G44" s="37"/>
      <c r="H44" s="40"/>
      <c r="I44" s="43" t="s">
        <v>233</v>
      </c>
      <c r="J44" s="43" t="s">
        <v>377</v>
      </c>
      <c r="K44" s="19"/>
      <c r="L44" s="20">
        <f>N44+P44</f>
        <v>313.72000000000003</v>
      </c>
      <c r="M44" s="19"/>
      <c r="N44" s="20">
        <f>294.23+19.49</f>
        <v>313.72000000000003</v>
      </c>
      <c r="O44" s="19"/>
      <c r="P44" s="20"/>
      <c r="Q44" s="12"/>
      <c r="R44" s="13" t="s">
        <v>378</v>
      </c>
      <c r="S44" s="18"/>
      <c r="T44" s="52" t="s">
        <v>379</v>
      </c>
    </row>
    <row r="45" spans="1:20" x14ac:dyDescent="0.2">
      <c r="A45" s="35"/>
      <c r="B45" s="61"/>
      <c r="C45" s="50"/>
      <c r="D45" s="47"/>
      <c r="E45" s="53"/>
      <c r="F45" s="35"/>
      <c r="G45" s="38"/>
      <c r="H45" s="41"/>
      <c r="I45" s="44"/>
      <c r="J45" s="44"/>
      <c r="K45" s="19"/>
      <c r="L45" s="20">
        <f>N45+P45</f>
        <v>8809.94</v>
      </c>
      <c r="M45" s="19"/>
      <c r="N45" s="20">
        <f>8243.66+566.28</f>
        <v>8809.94</v>
      </c>
      <c r="O45" s="19"/>
      <c r="P45" s="20"/>
      <c r="Q45" s="12"/>
      <c r="R45" s="13" t="s">
        <v>378</v>
      </c>
      <c r="S45" s="18"/>
      <c r="T45" s="53"/>
    </row>
    <row r="46" spans="1:20" x14ac:dyDescent="0.2">
      <c r="A46" s="35"/>
      <c r="B46" s="61"/>
      <c r="C46" s="50"/>
      <c r="D46" s="47"/>
      <c r="E46" s="53"/>
      <c r="F46" s="35"/>
      <c r="G46" s="38"/>
      <c r="H46" s="41"/>
      <c r="I46" s="44"/>
      <c r="J46" s="44"/>
      <c r="K46" s="19"/>
      <c r="L46" s="20">
        <f>N46+P46</f>
        <v>2319.5299999999997</v>
      </c>
      <c r="M46" s="19"/>
      <c r="N46" s="20">
        <f>2175.41+144.12</f>
        <v>2319.5299999999997</v>
      </c>
      <c r="O46" s="19"/>
      <c r="P46" s="20"/>
      <c r="Q46" s="12"/>
      <c r="R46" s="13" t="s">
        <v>378</v>
      </c>
      <c r="S46" s="18"/>
      <c r="T46" s="53"/>
    </row>
    <row r="47" spans="1:20" ht="66.75" customHeight="1" x14ac:dyDescent="0.2">
      <c r="A47" s="36"/>
      <c r="B47" s="62"/>
      <c r="C47" s="51"/>
      <c r="D47" s="48"/>
      <c r="E47" s="54"/>
      <c r="F47" s="36"/>
      <c r="G47" s="39"/>
      <c r="H47" s="42"/>
      <c r="I47" s="45"/>
      <c r="J47" s="45"/>
      <c r="K47" s="19"/>
      <c r="L47" s="20">
        <f>N47+P47</f>
        <v>357.81</v>
      </c>
      <c r="M47" s="19"/>
      <c r="N47" s="20">
        <f>336.64+21.17</f>
        <v>357.81</v>
      </c>
      <c r="O47" s="19"/>
      <c r="P47" s="20"/>
      <c r="Q47" s="12"/>
      <c r="R47" s="13" t="s">
        <v>378</v>
      </c>
      <c r="S47" s="18"/>
      <c r="T47" s="54"/>
    </row>
    <row r="48" spans="1:20" ht="22.5" x14ac:dyDescent="0.2">
      <c r="A48" s="12">
        <v>30</v>
      </c>
      <c r="B48" s="33" t="s">
        <v>411</v>
      </c>
      <c r="C48" s="14" t="s">
        <v>412</v>
      </c>
      <c r="D48" s="13" t="s">
        <v>413</v>
      </c>
      <c r="E48" s="28" t="s">
        <v>375</v>
      </c>
      <c r="F48" s="12" t="s">
        <v>376</v>
      </c>
      <c r="G48" s="30"/>
      <c r="H48" s="31"/>
      <c r="I48" s="18" t="s">
        <v>233</v>
      </c>
      <c r="J48" s="18" t="s">
        <v>414</v>
      </c>
      <c r="K48" s="19"/>
      <c r="L48" s="20">
        <f>N48+P48</f>
        <v>5571.11</v>
      </c>
      <c r="M48" s="19"/>
      <c r="N48" s="20">
        <f>4200+1371.11</f>
        <v>5571.11</v>
      </c>
      <c r="O48" s="19"/>
      <c r="P48" s="20"/>
      <c r="Q48" s="12" t="s">
        <v>415</v>
      </c>
      <c r="R48" s="13" t="s">
        <v>416</v>
      </c>
      <c r="S48" s="18"/>
      <c r="T48" s="28"/>
    </row>
    <row r="49" spans="1:20" ht="22.5" x14ac:dyDescent="0.2">
      <c r="A49" s="12">
        <v>31</v>
      </c>
      <c r="B49" s="13" t="s">
        <v>92</v>
      </c>
      <c r="C49" s="14" t="s">
        <v>270</v>
      </c>
      <c r="D49" s="13" t="s">
        <v>93</v>
      </c>
      <c r="E49" s="15"/>
      <c r="F49" s="12" t="s">
        <v>233</v>
      </c>
      <c r="G49" s="16"/>
      <c r="H49" s="27" t="s">
        <v>94</v>
      </c>
      <c r="I49" s="18"/>
      <c r="J49" s="18"/>
      <c r="K49" s="19"/>
      <c r="L49" s="20"/>
      <c r="M49" s="19"/>
      <c r="N49" s="20"/>
      <c r="O49" s="19"/>
      <c r="P49" s="20"/>
      <c r="Q49" s="12"/>
      <c r="R49" s="13"/>
      <c r="S49" s="18"/>
      <c r="T49" s="15"/>
    </row>
    <row r="50" spans="1:20" ht="67.5" x14ac:dyDescent="0.2">
      <c r="A50" s="12">
        <v>32</v>
      </c>
      <c r="B50" s="13" t="s">
        <v>387</v>
      </c>
      <c r="C50" s="14" t="s">
        <v>388</v>
      </c>
      <c r="D50" s="13" t="s">
        <v>389</v>
      </c>
      <c r="E50" s="15" t="s">
        <v>375</v>
      </c>
      <c r="F50" s="12" t="s">
        <v>376</v>
      </c>
      <c r="G50" s="16"/>
      <c r="H50" s="27"/>
      <c r="I50" s="18" t="s">
        <v>233</v>
      </c>
      <c r="J50" s="18" t="s">
        <v>382</v>
      </c>
      <c r="K50" s="19"/>
      <c r="L50" s="20">
        <f>N50+P50</f>
        <v>1084.8599999999999</v>
      </c>
      <c r="M50" s="19"/>
      <c r="N50" s="20">
        <f>1084.53+0.33</f>
        <v>1084.8599999999999</v>
      </c>
      <c r="O50" s="19"/>
      <c r="P50" s="20"/>
      <c r="Q50" s="12"/>
      <c r="R50" s="13" t="s">
        <v>432</v>
      </c>
      <c r="S50" s="18"/>
      <c r="T50" s="15"/>
    </row>
    <row r="51" spans="1:20" ht="22.5" x14ac:dyDescent="0.2">
      <c r="A51" s="12">
        <v>33</v>
      </c>
      <c r="B51" s="13" t="s">
        <v>149</v>
      </c>
      <c r="C51" s="14" t="s">
        <v>319</v>
      </c>
      <c r="D51" s="13" t="s">
        <v>150</v>
      </c>
      <c r="E51" s="15"/>
      <c r="F51" s="12" t="s">
        <v>233</v>
      </c>
      <c r="G51" s="16"/>
      <c r="H51" s="27" t="s">
        <v>151</v>
      </c>
      <c r="I51" s="18"/>
      <c r="J51" s="18"/>
      <c r="K51" s="19"/>
      <c r="L51" s="20"/>
      <c r="M51" s="19"/>
      <c r="N51" s="20"/>
      <c r="O51" s="19"/>
      <c r="P51" s="20"/>
      <c r="Q51" s="12"/>
      <c r="R51" s="13"/>
      <c r="S51" s="18"/>
      <c r="T51" s="15"/>
    </row>
    <row r="52" spans="1:20" ht="22.5" x14ac:dyDescent="0.2">
      <c r="A52" s="12">
        <v>34</v>
      </c>
      <c r="B52" s="13" t="s">
        <v>73</v>
      </c>
      <c r="C52" s="14">
        <v>96755110317</v>
      </c>
      <c r="D52" s="13" t="s">
        <v>254</v>
      </c>
      <c r="E52" s="15"/>
      <c r="F52" s="12" t="s">
        <v>233</v>
      </c>
      <c r="G52" s="16"/>
      <c r="H52" s="27" t="s">
        <v>74</v>
      </c>
      <c r="I52" s="18"/>
      <c r="J52" s="18"/>
      <c r="K52" s="19"/>
      <c r="L52" s="20"/>
      <c r="M52" s="19"/>
      <c r="N52" s="20"/>
      <c r="O52" s="19"/>
      <c r="P52" s="20"/>
      <c r="Q52" s="18"/>
      <c r="R52" s="21"/>
      <c r="S52" s="18"/>
      <c r="T52" s="15"/>
    </row>
    <row r="53" spans="1:20" ht="22.5" x14ac:dyDescent="0.2">
      <c r="A53" s="12">
        <v>35</v>
      </c>
      <c r="B53" s="13" t="s">
        <v>41</v>
      </c>
      <c r="C53" s="14" t="s">
        <v>236</v>
      </c>
      <c r="D53" s="13" t="s">
        <v>42</v>
      </c>
      <c r="E53" s="15"/>
      <c r="F53" s="12" t="s">
        <v>233</v>
      </c>
      <c r="G53" s="16"/>
      <c r="H53" s="27" t="s">
        <v>43</v>
      </c>
      <c r="I53" s="18"/>
      <c r="J53" s="18"/>
      <c r="K53" s="19"/>
      <c r="L53" s="20"/>
      <c r="M53" s="19"/>
      <c r="N53" s="20"/>
      <c r="O53" s="19"/>
      <c r="P53" s="20"/>
      <c r="Q53" s="12"/>
      <c r="R53" s="13"/>
      <c r="S53" s="18"/>
      <c r="T53" s="15"/>
    </row>
    <row r="54" spans="1:20" ht="78.75" x14ac:dyDescent="0.2">
      <c r="A54" s="12">
        <v>36</v>
      </c>
      <c r="B54" s="13" t="s">
        <v>256</v>
      </c>
      <c r="C54" s="14">
        <v>65080653676</v>
      </c>
      <c r="D54" s="13" t="s">
        <v>75</v>
      </c>
      <c r="E54" s="15"/>
      <c r="F54" s="12" t="s">
        <v>233</v>
      </c>
      <c r="G54" s="16"/>
      <c r="H54" s="27" t="s">
        <v>76</v>
      </c>
      <c r="I54" s="18"/>
      <c r="J54" s="18"/>
      <c r="K54" s="19"/>
      <c r="L54" s="20"/>
      <c r="M54" s="19"/>
      <c r="N54" s="20"/>
      <c r="O54" s="19"/>
      <c r="P54" s="20"/>
      <c r="Q54" s="12"/>
      <c r="R54" s="13"/>
      <c r="S54" s="18"/>
      <c r="T54" s="15" t="s">
        <v>255</v>
      </c>
    </row>
    <row r="55" spans="1:20" ht="22.5" x14ac:dyDescent="0.2">
      <c r="A55" s="12">
        <v>37</v>
      </c>
      <c r="B55" s="13" t="s">
        <v>276</v>
      </c>
      <c r="C55" s="14" t="s">
        <v>275</v>
      </c>
      <c r="D55" s="13" t="s">
        <v>99</v>
      </c>
      <c r="E55" s="15" t="s">
        <v>375</v>
      </c>
      <c r="F55" s="12" t="s">
        <v>233</v>
      </c>
      <c r="G55" s="16"/>
      <c r="H55" s="27" t="s">
        <v>100</v>
      </c>
      <c r="I55" s="18" t="s">
        <v>233</v>
      </c>
      <c r="J55" s="18" t="s">
        <v>377</v>
      </c>
      <c r="K55" s="19"/>
      <c r="L55" s="20">
        <f>N55+P55</f>
        <v>261.83999999999997</v>
      </c>
      <c r="M55" s="19"/>
      <c r="N55" s="20">
        <f>254.88+6.96</f>
        <v>261.83999999999997</v>
      </c>
      <c r="O55" s="19"/>
      <c r="P55" s="20"/>
      <c r="Q55" s="12"/>
      <c r="R55" s="13" t="s">
        <v>398</v>
      </c>
      <c r="S55" s="18"/>
      <c r="T55" s="15"/>
    </row>
    <row r="56" spans="1:20" ht="22.5" x14ac:dyDescent="0.2">
      <c r="A56" s="12">
        <v>38</v>
      </c>
      <c r="B56" s="28" t="s">
        <v>124</v>
      </c>
      <c r="C56" s="12">
        <v>98426608580</v>
      </c>
      <c r="D56" s="28" t="s">
        <v>125</v>
      </c>
      <c r="E56" s="15"/>
      <c r="F56" s="12" t="s">
        <v>233</v>
      </c>
      <c r="G56" s="16"/>
      <c r="H56" s="27" t="s">
        <v>126</v>
      </c>
      <c r="I56" s="18"/>
      <c r="J56" s="18"/>
      <c r="K56" s="19"/>
      <c r="L56" s="20"/>
      <c r="M56" s="19"/>
      <c r="N56" s="20"/>
      <c r="O56" s="19"/>
      <c r="P56" s="20"/>
      <c r="Q56" s="12"/>
      <c r="R56" s="13"/>
      <c r="S56" s="18"/>
      <c r="T56" s="15"/>
    </row>
    <row r="57" spans="1:20" ht="22.5" x14ac:dyDescent="0.2">
      <c r="A57" s="12">
        <v>39</v>
      </c>
      <c r="B57" s="13" t="s">
        <v>137</v>
      </c>
      <c r="C57" s="14" t="s">
        <v>312</v>
      </c>
      <c r="D57" s="13" t="s">
        <v>138</v>
      </c>
      <c r="E57" s="15"/>
      <c r="F57" s="12" t="s">
        <v>233</v>
      </c>
      <c r="G57" s="16"/>
      <c r="H57" s="17" t="s">
        <v>139</v>
      </c>
      <c r="I57" s="18"/>
      <c r="J57" s="18"/>
      <c r="K57" s="19"/>
      <c r="L57" s="20"/>
      <c r="M57" s="19"/>
      <c r="N57" s="20"/>
      <c r="O57" s="19"/>
      <c r="P57" s="20"/>
      <c r="Q57" s="18"/>
      <c r="R57" s="28"/>
      <c r="S57" s="18"/>
      <c r="T57" s="15"/>
    </row>
    <row r="58" spans="1:20" ht="22.5" x14ac:dyDescent="0.2">
      <c r="A58" s="12">
        <v>40</v>
      </c>
      <c r="B58" s="13" t="s">
        <v>183</v>
      </c>
      <c r="C58" s="14" t="s">
        <v>337</v>
      </c>
      <c r="D58" s="13" t="s">
        <v>338</v>
      </c>
      <c r="E58" s="15"/>
      <c r="F58" s="12" t="s">
        <v>233</v>
      </c>
      <c r="G58" s="16"/>
      <c r="H58" s="27" t="s">
        <v>184</v>
      </c>
      <c r="I58" s="18"/>
      <c r="J58" s="18"/>
      <c r="K58" s="19"/>
      <c r="L58" s="20"/>
      <c r="M58" s="19"/>
      <c r="N58" s="20"/>
      <c r="O58" s="19"/>
      <c r="P58" s="20"/>
      <c r="Q58" s="18"/>
      <c r="R58" s="21"/>
      <c r="S58" s="18"/>
      <c r="T58" s="15"/>
    </row>
    <row r="59" spans="1:20" ht="56.25" x14ac:dyDescent="0.2">
      <c r="A59" s="12">
        <v>41</v>
      </c>
      <c r="B59" s="28" t="s">
        <v>47</v>
      </c>
      <c r="C59" s="14" t="s">
        <v>238</v>
      </c>
      <c r="D59" s="28" t="s">
        <v>48</v>
      </c>
      <c r="E59" s="15" t="s">
        <v>375</v>
      </c>
      <c r="F59" s="12" t="s">
        <v>233</v>
      </c>
      <c r="G59" s="16"/>
      <c r="H59" s="27" t="s">
        <v>49</v>
      </c>
      <c r="I59" s="18" t="s">
        <v>233</v>
      </c>
      <c r="J59" s="18" t="s">
        <v>417</v>
      </c>
      <c r="K59" s="19"/>
      <c r="L59" s="20">
        <f>N59+P59</f>
        <v>3652.97</v>
      </c>
      <c r="M59" s="19"/>
      <c r="N59" s="20">
        <f>3251.64+401.33</f>
        <v>3652.97</v>
      </c>
      <c r="O59" s="19"/>
      <c r="P59" s="20"/>
      <c r="Q59" s="12"/>
      <c r="R59" s="13" t="s">
        <v>419</v>
      </c>
      <c r="S59" s="18"/>
      <c r="T59" s="15" t="s">
        <v>418</v>
      </c>
    </row>
    <row r="60" spans="1:20" ht="22.5" x14ac:dyDescent="0.2">
      <c r="A60" s="12">
        <v>42</v>
      </c>
      <c r="B60" s="28" t="s">
        <v>390</v>
      </c>
      <c r="C60" s="14" t="s">
        <v>391</v>
      </c>
      <c r="D60" s="28" t="s">
        <v>392</v>
      </c>
      <c r="E60" s="15" t="s">
        <v>375</v>
      </c>
      <c r="F60" s="12" t="s">
        <v>376</v>
      </c>
      <c r="G60" s="16"/>
      <c r="H60" s="27"/>
      <c r="I60" s="18" t="s">
        <v>233</v>
      </c>
      <c r="J60" s="18" t="s">
        <v>382</v>
      </c>
      <c r="K60" s="19"/>
      <c r="L60" s="20">
        <f>N60+P60</f>
        <v>194.89000000000001</v>
      </c>
      <c r="M60" s="19"/>
      <c r="N60" s="20">
        <f>192.87+2.02</f>
        <v>194.89000000000001</v>
      </c>
      <c r="O60" s="19"/>
      <c r="P60" s="20"/>
      <c r="Q60" s="12"/>
      <c r="R60" s="13" t="s">
        <v>393</v>
      </c>
      <c r="S60" s="18"/>
      <c r="T60" s="15"/>
    </row>
    <row r="61" spans="1:20" ht="112.5" x14ac:dyDescent="0.2">
      <c r="A61" s="12">
        <v>43</v>
      </c>
      <c r="B61" s="28" t="s">
        <v>200</v>
      </c>
      <c r="C61" s="12">
        <v>72101160705</v>
      </c>
      <c r="D61" s="28" t="s">
        <v>352</v>
      </c>
      <c r="E61" s="15"/>
      <c r="F61" s="12" t="s">
        <v>233</v>
      </c>
      <c r="G61" s="16"/>
      <c r="H61" s="27" t="s">
        <v>201</v>
      </c>
      <c r="I61" s="18"/>
      <c r="J61" s="18"/>
      <c r="K61" s="19"/>
      <c r="L61" s="20"/>
      <c r="M61" s="19"/>
      <c r="N61" s="20"/>
      <c r="O61" s="19"/>
      <c r="P61" s="20"/>
      <c r="Q61" s="12"/>
      <c r="R61" s="13"/>
      <c r="S61" s="18"/>
      <c r="T61" s="15" t="s">
        <v>351</v>
      </c>
    </row>
    <row r="62" spans="1:20" ht="22.5" x14ac:dyDescent="0.2">
      <c r="A62" s="12">
        <v>44</v>
      </c>
      <c r="B62" s="13" t="s">
        <v>343</v>
      </c>
      <c r="C62" s="14" t="s">
        <v>342</v>
      </c>
      <c r="D62" s="13" t="s">
        <v>344</v>
      </c>
      <c r="E62" s="15"/>
      <c r="F62" s="12" t="s">
        <v>233</v>
      </c>
      <c r="G62" s="16"/>
      <c r="H62" s="27" t="s">
        <v>186</v>
      </c>
      <c r="I62" s="18"/>
      <c r="J62" s="18"/>
      <c r="K62" s="19"/>
      <c r="L62" s="20"/>
      <c r="M62" s="19"/>
      <c r="N62" s="20"/>
      <c r="O62" s="19"/>
      <c r="P62" s="20"/>
      <c r="Q62" s="18"/>
      <c r="R62" s="21"/>
      <c r="S62" s="18"/>
      <c r="T62" s="15"/>
    </row>
    <row r="63" spans="1:20" ht="90" x14ac:dyDescent="0.2">
      <c r="A63" s="12">
        <v>45</v>
      </c>
      <c r="B63" s="13" t="s">
        <v>106</v>
      </c>
      <c r="C63" s="14" t="s">
        <v>280</v>
      </c>
      <c r="D63" s="13" t="s">
        <v>282</v>
      </c>
      <c r="E63" s="15"/>
      <c r="F63" s="12" t="s">
        <v>233</v>
      </c>
      <c r="G63" s="16"/>
      <c r="H63" s="27" t="s">
        <v>107</v>
      </c>
      <c r="I63" s="18"/>
      <c r="J63" s="18"/>
      <c r="K63" s="19"/>
      <c r="L63" s="20"/>
      <c r="M63" s="19"/>
      <c r="N63" s="20"/>
      <c r="O63" s="19"/>
      <c r="P63" s="20"/>
      <c r="Q63" s="18"/>
      <c r="R63" s="21"/>
      <c r="S63" s="18"/>
      <c r="T63" s="15" t="s">
        <v>281</v>
      </c>
    </row>
    <row r="64" spans="1:20" ht="101.25" x14ac:dyDescent="0.2">
      <c r="A64" s="12">
        <v>46</v>
      </c>
      <c r="B64" s="13" t="s">
        <v>259</v>
      </c>
      <c r="C64" s="14" t="s">
        <v>257</v>
      </c>
      <c r="D64" s="13" t="s">
        <v>77</v>
      </c>
      <c r="E64" s="15" t="s">
        <v>375</v>
      </c>
      <c r="F64" s="12" t="s">
        <v>233</v>
      </c>
      <c r="G64" s="16"/>
      <c r="H64" s="27" t="s">
        <v>78</v>
      </c>
      <c r="I64" s="18" t="s">
        <v>233</v>
      </c>
      <c r="J64" s="18" t="s">
        <v>399</v>
      </c>
      <c r="K64" s="19"/>
      <c r="L64" s="20">
        <f>N64+P64</f>
        <v>92558</v>
      </c>
      <c r="M64" s="19"/>
      <c r="N64" s="20">
        <f>72179.03+17896.5+2185+297.47</f>
        <v>92558</v>
      </c>
      <c r="O64" s="19"/>
      <c r="P64" s="20"/>
      <c r="Q64" s="12" t="s">
        <v>400</v>
      </c>
      <c r="R64" s="28" t="s">
        <v>431</v>
      </c>
      <c r="S64" s="18"/>
      <c r="T64" s="15" t="s">
        <v>258</v>
      </c>
    </row>
    <row r="65" spans="1:20" x14ac:dyDescent="0.2">
      <c r="A65" s="12">
        <v>47</v>
      </c>
      <c r="B65" s="28" t="s">
        <v>202</v>
      </c>
      <c r="C65" s="12">
        <v>77671806963</v>
      </c>
      <c r="D65" s="28" t="s">
        <v>203</v>
      </c>
      <c r="E65" s="15"/>
      <c r="F65" s="12" t="s">
        <v>233</v>
      </c>
      <c r="G65" s="16"/>
      <c r="H65" s="27" t="s">
        <v>204</v>
      </c>
      <c r="I65" s="18"/>
      <c r="J65" s="18"/>
      <c r="K65" s="19"/>
      <c r="L65" s="20"/>
      <c r="M65" s="19"/>
      <c r="N65" s="20"/>
      <c r="O65" s="19"/>
      <c r="P65" s="20"/>
      <c r="Q65" s="12"/>
      <c r="R65" s="13"/>
      <c r="S65" s="18"/>
      <c r="T65" s="15"/>
    </row>
    <row r="66" spans="1:20" ht="90" x14ac:dyDescent="0.2">
      <c r="A66" s="12">
        <v>48</v>
      </c>
      <c r="B66" s="13" t="s">
        <v>119</v>
      </c>
      <c r="C66" s="14" t="s">
        <v>292</v>
      </c>
      <c r="D66" s="13" t="s">
        <v>293</v>
      </c>
      <c r="E66" s="15"/>
      <c r="F66" s="12" t="s">
        <v>233</v>
      </c>
      <c r="G66" s="16"/>
      <c r="H66" s="27" t="s">
        <v>120</v>
      </c>
      <c r="I66" s="18"/>
      <c r="J66" s="18"/>
      <c r="K66" s="19"/>
      <c r="L66" s="20"/>
      <c r="M66" s="19"/>
      <c r="N66" s="20"/>
      <c r="O66" s="19"/>
      <c r="P66" s="20"/>
      <c r="Q66" s="18"/>
      <c r="R66" s="21"/>
      <c r="S66" s="18"/>
      <c r="T66" s="15" t="s">
        <v>297</v>
      </c>
    </row>
    <row r="67" spans="1:20" ht="101.25" x14ac:dyDescent="0.2">
      <c r="A67" s="12">
        <v>49</v>
      </c>
      <c r="B67" s="28" t="s">
        <v>306</v>
      </c>
      <c r="C67" s="14" t="s">
        <v>305</v>
      </c>
      <c r="D67" s="28" t="s">
        <v>308</v>
      </c>
      <c r="E67" s="15"/>
      <c r="F67" s="12" t="s">
        <v>233</v>
      </c>
      <c r="G67" s="16"/>
      <c r="H67" s="27" t="s">
        <v>131</v>
      </c>
      <c r="I67" s="18"/>
      <c r="J67" s="18"/>
      <c r="K67" s="19"/>
      <c r="L67" s="20"/>
      <c r="M67" s="19"/>
      <c r="N67" s="20"/>
      <c r="O67" s="19"/>
      <c r="P67" s="20"/>
      <c r="Q67" s="12"/>
      <c r="R67" s="28"/>
      <c r="S67" s="18"/>
      <c r="T67" s="15" t="s">
        <v>307</v>
      </c>
    </row>
    <row r="68" spans="1:20" ht="22.5" x14ac:dyDescent="0.2">
      <c r="A68" s="12">
        <v>50</v>
      </c>
      <c r="B68" s="28" t="s">
        <v>65</v>
      </c>
      <c r="C68" s="14" t="s">
        <v>247</v>
      </c>
      <c r="D68" s="28" t="s">
        <v>66</v>
      </c>
      <c r="E68" s="15"/>
      <c r="F68" s="12" t="s">
        <v>233</v>
      </c>
      <c r="G68" s="16"/>
      <c r="H68" s="27" t="s">
        <v>67</v>
      </c>
      <c r="I68" s="18"/>
      <c r="J68" s="18"/>
      <c r="K68" s="19"/>
      <c r="L68" s="20"/>
      <c r="M68" s="19"/>
      <c r="N68" s="20"/>
      <c r="O68" s="19"/>
      <c r="P68" s="20"/>
      <c r="Q68" s="12"/>
      <c r="R68" s="21"/>
      <c r="S68" s="18"/>
      <c r="T68" s="15"/>
    </row>
    <row r="69" spans="1:20" ht="22.5" x14ac:dyDescent="0.2">
      <c r="A69" s="12">
        <v>51</v>
      </c>
      <c r="B69" s="28" t="s">
        <v>79</v>
      </c>
      <c r="C69" s="12">
        <v>32680653527</v>
      </c>
      <c r="D69" s="28" t="s">
        <v>80</v>
      </c>
      <c r="E69" s="15"/>
      <c r="F69" s="12" t="s">
        <v>233</v>
      </c>
      <c r="G69" s="16"/>
      <c r="H69" s="27" t="s">
        <v>81</v>
      </c>
      <c r="I69" s="18"/>
      <c r="J69" s="18"/>
      <c r="K69" s="19"/>
      <c r="L69" s="20"/>
      <c r="M69" s="19"/>
      <c r="N69" s="20"/>
      <c r="O69" s="19"/>
      <c r="P69" s="20"/>
      <c r="Q69" s="12"/>
      <c r="R69" s="28"/>
      <c r="S69" s="18"/>
      <c r="T69" s="15"/>
    </row>
    <row r="70" spans="1:20" ht="396.75" customHeight="1" x14ac:dyDescent="0.2">
      <c r="A70" s="12">
        <v>52</v>
      </c>
      <c r="B70" s="28" t="s">
        <v>394</v>
      </c>
      <c r="C70" s="12">
        <v>52508873833</v>
      </c>
      <c r="D70" s="28" t="s">
        <v>395</v>
      </c>
      <c r="E70" s="15"/>
      <c r="F70" s="12" t="s">
        <v>376</v>
      </c>
      <c r="G70" s="16"/>
      <c r="H70" s="27"/>
      <c r="I70" s="18" t="s">
        <v>233</v>
      </c>
      <c r="J70" s="18" t="s">
        <v>382</v>
      </c>
      <c r="K70" s="19"/>
      <c r="L70" s="20">
        <f>N70+P70</f>
        <v>996714.6</v>
      </c>
      <c r="M70" s="19"/>
      <c r="N70" s="20">
        <v>1241.7</v>
      </c>
      <c r="O70" s="19"/>
      <c r="P70" s="20">
        <v>995472.9</v>
      </c>
      <c r="Q70" s="12" t="s">
        <v>396</v>
      </c>
      <c r="R70" s="28" t="s">
        <v>397</v>
      </c>
      <c r="S70" s="18"/>
      <c r="T70" s="15"/>
    </row>
    <row r="71" spans="1:20" ht="22.5" x14ac:dyDescent="0.2">
      <c r="A71" s="12">
        <v>53</v>
      </c>
      <c r="B71" s="13" t="s">
        <v>356</v>
      </c>
      <c r="C71" s="14" t="s">
        <v>355</v>
      </c>
      <c r="D71" s="13" t="s">
        <v>206</v>
      </c>
      <c r="E71" s="15"/>
      <c r="F71" s="12" t="s">
        <v>233</v>
      </c>
      <c r="G71" s="16"/>
      <c r="H71" s="27" t="s">
        <v>207</v>
      </c>
      <c r="I71" s="18"/>
      <c r="J71" s="18"/>
      <c r="K71" s="19"/>
      <c r="L71" s="20"/>
      <c r="M71" s="19"/>
      <c r="N71" s="20"/>
      <c r="O71" s="19"/>
      <c r="P71" s="20"/>
      <c r="Q71" s="12"/>
      <c r="R71" s="13"/>
      <c r="S71" s="18"/>
      <c r="T71" s="15"/>
    </row>
    <row r="72" spans="1:20" ht="22.5" x14ac:dyDescent="0.2">
      <c r="A72" s="12">
        <v>54</v>
      </c>
      <c r="B72" s="13" t="s">
        <v>249</v>
      </c>
      <c r="C72" s="14" t="s">
        <v>248</v>
      </c>
      <c r="D72" s="13" t="s">
        <v>68</v>
      </c>
      <c r="E72" s="15"/>
      <c r="F72" s="12" t="s">
        <v>233</v>
      </c>
      <c r="G72" s="16"/>
      <c r="H72" s="27" t="s">
        <v>69</v>
      </c>
      <c r="I72" s="18"/>
      <c r="J72" s="18"/>
      <c r="K72" s="19"/>
      <c r="L72" s="20"/>
      <c r="M72" s="19"/>
      <c r="N72" s="20"/>
      <c r="O72" s="19"/>
      <c r="P72" s="20"/>
      <c r="Q72" s="18"/>
      <c r="R72" s="21"/>
      <c r="S72" s="18"/>
      <c r="T72" s="15"/>
    </row>
    <row r="73" spans="1:20" x14ac:dyDescent="0.2">
      <c r="A73" s="12">
        <v>55</v>
      </c>
      <c r="B73" s="28" t="s">
        <v>140</v>
      </c>
      <c r="C73" s="14" t="s">
        <v>313</v>
      </c>
      <c r="D73" s="28" t="s">
        <v>141</v>
      </c>
      <c r="E73" s="15"/>
      <c r="F73" s="12" t="s">
        <v>233</v>
      </c>
      <c r="G73" s="16"/>
      <c r="H73" s="27" t="s">
        <v>142</v>
      </c>
      <c r="I73" s="18"/>
      <c r="J73" s="18"/>
      <c r="K73" s="19"/>
      <c r="L73" s="20"/>
      <c r="M73" s="19"/>
      <c r="N73" s="20"/>
      <c r="O73" s="19"/>
      <c r="P73" s="20"/>
      <c r="Q73" s="12"/>
      <c r="R73" s="21"/>
      <c r="S73" s="18"/>
      <c r="T73" s="15"/>
    </row>
    <row r="74" spans="1:20" ht="33.75" x14ac:dyDescent="0.2">
      <c r="A74" s="12">
        <v>56</v>
      </c>
      <c r="B74" s="13" t="s">
        <v>340</v>
      </c>
      <c r="C74" s="14" t="s">
        <v>339</v>
      </c>
      <c r="D74" s="13" t="s">
        <v>341</v>
      </c>
      <c r="E74" s="15"/>
      <c r="F74" s="12" t="s">
        <v>233</v>
      </c>
      <c r="G74" s="16"/>
      <c r="H74" s="27" t="s">
        <v>185</v>
      </c>
      <c r="I74" s="18"/>
      <c r="J74" s="18"/>
      <c r="K74" s="19"/>
      <c r="L74" s="20"/>
      <c r="M74" s="19"/>
      <c r="N74" s="20"/>
      <c r="O74" s="19"/>
      <c r="P74" s="20"/>
      <c r="Q74" s="12"/>
      <c r="R74" s="13"/>
      <c r="S74" s="18"/>
      <c r="T74" s="15"/>
    </row>
    <row r="75" spans="1:20" x14ac:dyDescent="0.2">
      <c r="A75" s="12">
        <v>57</v>
      </c>
      <c r="B75" s="13" t="s">
        <v>246</v>
      </c>
      <c r="C75" s="14" t="s">
        <v>245</v>
      </c>
      <c r="D75" s="13" t="s">
        <v>63</v>
      </c>
      <c r="E75" s="15"/>
      <c r="F75" s="12" t="s">
        <v>233</v>
      </c>
      <c r="G75" s="16"/>
      <c r="H75" s="27" t="s">
        <v>64</v>
      </c>
      <c r="I75" s="18"/>
      <c r="J75" s="18"/>
      <c r="K75" s="19"/>
      <c r="L75" s="20"/>
      <c r="M75" s="19"/>
      <c r="N75" s="20"/>
      <c r="O75" s="19"/>
      <c r="P75" s="20"/>
      <c r="Q75" s="18"/>
      <c r="R75" s="28"/>
      <c r="S75" s="18"/>
      <c r="T75" s="15"/>
    </row>
    <row r="76" spans="1:20" ht="33.75" x14ac:dyDescent="0.2">
      <c r="A76" s="12">
        <v>58</v>
      </c>
      <c r="B76" s="28" t="s">
        <v>127</v>
      </c>
      <c r="C76" s="12">
        <v>31332543180</v>
      </c>
      <c r="D76" s="28" t="s">
        <v>301</v>
      </c>
      <c r="E76" s="15"/>
      <c r="F76" s="12" t="s">
        <v>233</v>
      </c>
      <c r="G76" s="16"/>
      <c r="H76" s="17" t="s">
        <v>128</v>
      </c>
      <c r="I76" s="18"/>
      <c r="J76" s="18"/>
      <c r="K76" s="19"/>
      <c r="L76" s="20"/>
      <c r="M76" s="19"/>
      <c r="N76" s="20"/>
      <c r="O76" s="19"/>
      <c r="P76" s="20"/>
      <c r="Q76" s="7"/>
      <c r="R76" s="13"/>
      <c r="S76" s="18"/>
      <c r="T76" s="15"/>
    </row>
    <row r="77" spans="1:20" ht="22.5" x14ac:dyDescent="0.2">
      <c r="A77" s="12">
        <v>59</v>
      </c>
      <c r="B77" s="13" t="s">
        <v>216</v>
      </c>
      <c r="C77" s="14" t="s">
        <v>217</v>
      </c>
      <c r="D77" s="13" t="s">
        <v>361</v>
      </c>
      <c r="E77" s="15"/>
      <c r="F77" s="12" t="s">
        <v>233</v>
      </c>
      <c r="G77" s="16"/>
      <c r="H77" s="27" t="s">
        <v>218</v>
      </c>
      <c r="I77" s="18"/>
      <c r="J77" s="18"/>
      <c r="K77" s="19"/>
      <c r="L77" s="20"/>
      <c r="M77" s="19"/>
      <c r="N77" s="20"/>
      <c r="O77" s="19"/>
      <c r="P77" s="20"/>
      <c r="Q77" s="18"/>
      <c r="R77" s="28"/>
      <c r="S77" s="18"/>
      <c r="T77" s="15"/>
    </row>
    <row r="78" spans="1:20" x14ac:dyDescent="0.2">
      <c r="A78" s="12">
        <v>60</v>
      </c>
      <c r="B78" s="13" t="s">
        <v>60</v>
      </c>
      <c r="C78" s="14" t="s">
        <v>244</v>
      </c>
      <c r="D78" s="13" t="s">
        <v>61</v>
      </c>
      <c r="E78" s="15"/>
      <c r="F78" s="12" t="s">
        <v>233</v>
      </c>
      <c r="G78" s="16"/>
      <c r="H78" s="27" t="s">
        <v>62</v>
      </c>
      <c r="I78" s="18"/>
      <c r="J78" s="18"/>
      <c r="K78" s="19"/>
      <c r="L78" s="20"/>
      <c r="M78" s="19"/>
      <c r="N78" s="20"/>
      <c r="O78" s="19"/>
      <c r="P78" s="20"/>
      <c r="Q78" s="12"/>
      <c r="R78" s="13"/>
      <c r="S78" s="18"/>
      <c r="T78" s="15"/>
    </row>
    <row r="79" spans="1:20" ht="202.5" x14ac:dyDescent="0.2">
      <c r="A79" s="34">
        <v>61</v>
      </c>
      <c r="B79" s="46" t="s">
        <v>363</v>
      </c>
      <c r="C79" s="49" t="s">
        <v>228</v>
      </c>
      <c r="D79" s="46" t="s">
        <v>364</v>
      </c>
      <c r="E79" s="15" t="s">
        <v>375</v>
      </c>
      <c r="F79" s="34" t="s">
        <v>233</v>
      </c>
      <c r="G79" s="37"/>
      <c r="H79" s="63" t="s">
        <v>229</v>
      </c>
      <c r="I79" s="43" t="s">
        <v>233</v>
      </c>
      <c r="J79" s="43" t="s">
        <v>382</v>
      </c>
      <c r="K79" s="19"/>
      <c r="L79" s="20">
        <f>N79+P79</f>
        <v>144200.68</v>
      </c>
      <c r="M79" s="19"/>
      <c r="N79" s="20">
        <f>143177.97+495.55</f>
        <v>143673.51999999999</v>
      </c>
      <c r="O79" s="19"/>
      <c r="P79" s="20">
        <v>527.16</v>
      </c>
      <c r="Q79" s="12" t="s">
        <v>385</v>
      </c>
      <c r="R79" s="21" t="s">
        <v>384</v>
      </c>
      <c r="S79" s="18"/>
      <c r="T79" s="15" t="s">
        <v>383</v>
      </c>
    </row>
    <row r="80" spans="1:20" ht="395.25" customHeight="1" x14ac:dyDescent="0.2">
      <c r="A80" s="36"/>
      <c r="B80" s="48"/>
      <c r="C80" s="51"/>
      <c r="D80" s="48"/>
      <c r="E80" s="15" t="s">
        <v>371</v>
      </c>
      <c r="F80" s="36"/>
      <c r="G80" s="39"/>
      <c r="H80" s="64"/>
      <c r="I80" s="45"/>
      <c r="J80" s="45"/>
      <c r="K80" s="19"/>
      <c r="L80" s="20"/>
      <c r="M80" s="19"/>
      <c r="N80" s="20">
        <v>143673.51999999999</v>
      </c>
      <c r="O80" s="19"/>
      <c r="P80" s="20"/>
      <c r="Q80" s="12"/>
      <c r="R80" s="28" t="s">
        <v>433</v>
      </c>
      <c r="S80" s="28" t="s">
        <v>386</v>
      </c>
      <c r="T80" s="15"/>
    </row>
    <row r="81" spans="1:20" ht="78.75" x14ac:dyDescent="0.2">
      <c r="A81" s="12">
        <v>62</v>
      </c>
      <c r="B81" s="28" t="s">
        <v>299</v>
      </c>
      <c r="C81" s="12">
        <v>20126601249</v>
      </c>
      <c r="D81" s="28" t="s">
        <v>122</v>
      </c>
      <c r="E81" s="15"/>
      <c r="F81" s="12" t="s">
        <v>233</v>
      </c>
      <c r="G81" s="16"/>
      <c r="H81" s="27" t="s">
        <v>123</v>
      </c>
      <c r="I81" s="18"/>
      <c r="J81" s="18"/>
      <c r="K81" s="19"/>
      <c r="L81" s="20"/>
      <c r="M81" s="19"/>
      <c r="N81" s="20"/>
      <c r="O81" s="19"/>
      <c r="P81" s="20"/>
      <c r="Q81" s="12"/>
      <c r="R81" s="13"/>
      <c r="S81" s="18"/>
      <c r="T81" s="15" t="s">
        <v>300</v>
      </c>
    </row>
    <row r="82" spans="1:20" ht="22.5" x14ac:dyDescent="0.2">
      <c r="A82" s="12">
        <v>63</v>
      </c>
      <c r="B82" s="28" t="s">
        <v>252</v>
      </c>
      <c r="C82" s="12">
        <v>65622780659</v>
      </c>
      <c r="D82" s="28" t="s">
        <v>154</v>
      </c>
      <c r="E82" s="15"/>
      <c r="F82" s="12" t="s">
        <v>233</v>
      </c>
      <c r="G82" s="16"/>
      <c r="H82" s="27" t="s">
        <v>155</v>
      </c>
      <c r="I82" s="18"/>
      <c r="J82" s="18"/>
      <c r="K82" s="19"/>
      <c r="L82" s="20"/>
      <c r="M82" s="19"/>
      <c r="N82" s="20"/>
      <c r="O82" s="19"/>
      <c r="P82" s="20"/>
      <c r="Q82" s="12"/>
      <c r="R82" s="28"/>
      <c r="S82" s="18"/>
      <c r="T82" s="15"/>
    </row>
    <row r="83" spans="1:20" ht="22.5" x14ac:dyDescent="0.2">
      <c r="A83" s="12">
        <v>64</v>
      </c>
      <c r="B83" s="13" t="s">
        <v>189</v>
      </c>
      <c r="C83" s="14" t="s">
        <v>347</v>
      </c>
      <c r="D83" s="13" t="s">
        <v>190</v>
      </c>
      <c r="E83" s="15"/>
      <c r="F83" s="12" t="s">
        <v>233</v>
      </c>
      <c r="G83" s="16"/>
      <c r="H83" s="27" t="s">
        <v>191</v>
      </c>
      <c r="I83" s="18"/>
      <c r="J83" s="18"/>
      <c r="K83" s="19"/>
      <c r="L83" s="20"/>
      <c r="M83" s="19"/>
      <c r="N83" s="20"/>
      <c r="O83" s="19"/>
      <c r="P83" s="20"/>
      <c r="Q83" s="12"/>
      <c r="R83" s="21"/>
      <c r="S83" s="18"/>
      <c r="T83" s="15"/>
    </row>
    <row r="84" spans="1:20" x14ac:dyDescent="0.2">
      <c r="A84" s="12">
        <v>65</v>
      </c>
      <c r="B84" s="13" t="s">
        <v>134</v>
      </c>
      <c r="C84" s="14" t="s">
        <v>311</v>
      </c>
      <c r="D84" s="13" t="s">
        <v>135</v>
      </c>
      <c r="E84" s="15"/>
      <c r="F84" s="12" t="s">
        <v>233</v>
      </c>
      <c r="G84" s="16"/>
      <c r="H84" s="27" t="s">
        <v>136</v>
      </c>
      <c r="I84" s="18"/>
      <c r="J84" s="18"/>
      <c r="K84" s="19"/>
      <c r="L84" s="20"/>
      <c r="M84" s="19"/>
      <c r="N84" s="20"/>
      <c r="O84" s="19"/>
      <c r="P84" s="20"/>
      <c r="Q84" s="12"/>
      <c r="R84" s="13"/>
      <c r="S84" s="18"/>
      <c r="T84" s="15"/>
    </row>
    <row r="85" spans="1:20" ht="22.5" x14ac:dyDescent="0.2">
      <c r="A85" s="12">
        <v>66</v>
      </c>
      <c r="B85" s="13" t="s">
        <v>198</v>
      </c>
      <c r="C85" s="14" t="s">
        <v>349</v>
      </c>
      <c r="D85" s="13" t="s">
        <v>350</v>
      </c>
      <c r="E85" s="15"/>
      <c r="F85" s="12" t="s">
        <v>233</v>
      </c>
      <c r="G85" s="16"/>
      <c r="H85" s="27" t="s">
        <v>199</v>
      </c>
      <c r="I85" s="18"/>
      <c r="J85" s="18"/>
      <c r="K85" s="19"/>
      <c r="L85" s="20"/>
      <c r="M85" s="19"/>
      <c r="N85" s="20"/>
      <c r="O85" s="19"/>
      <c r="P85" s="20"/>
      <c r="Q85" s="18"/>
      <c r="R85" s="13"/>
      <c r="S85" s="18"/>
      <c r="T85" s="15"/>
    </row>
    <row r="86" spans="1:20" ht="101.25" x14ac:dyDescent="0.2">
      <c r="A86" s="12">
        <v>67</v>
      </c>
      <c r="B86" s="13" t="s">
        <v>152</v>
      </c>
      <c r="C86" s="14" t="s">
        <v>320</v>
      </c>
      <c r="D86" s="13" t="s">
        <v>322</v>
      </c>
      <c r="E86" s="15"/>
      <c r="F86" s="12" t="s">
        <v>233</v>
      </c>
      <c r="G86" s="16"/>
      <c r="H86" s="27" t="s">
        <v>153</v>
      </c>
      <c r="I86" s="18"/>
      <c r="J86" s="18"/>
      <c r="K86" s="19"/>
      <c r="L86" s="20"/>
      <c r="M86" s="19"/>
      <c r="N86" s="20"/>
      <c r="O86" s="19"/>
      <c r="P86" s="20"/>
      <c r="Q86" s="12"/>
      <c r="R86" s="21"/>
      <c r="S86" s="18"/>
      <c r="T86" s="15" t="s">
        <v>321</v>
      </c>
    </row>
    <row r="87" spans="1:20" x14ac:dyDescent="0.2">
      <c r="A87" s="12">
        <v>68</v>
      </c>
      <c r="B87" s="13" t="s">
        <v>224</v>
      </c>
      <c r="C87" s="14" t="s">
        <v>225</v>
      </c>
      <c r="D87" s="13" t="s">
        <v>226</v>
      </c>
      <c r="E87" s="15"/>
      <c r="F87" s="12" t="s">
        <v>233</v>
      </c>
      <c r="G87" s="16"/>
      <c r="H87" s="27" t="s">
        <v>227</v>
      </c>
      <c r="I87" s="18"/>
      <c r="J87" s="18"/>
      <c r="K87" s="19"/>
      <c r="L87" s="20"/>
      <c r="M87" s="19"/>
      <c r="N87" s="20"/>
      <c r="O87" s="19"/>
      <c r="P87" s="20"/>
      <c r="Q87" s="12"/>
      <c r="R87" s="13"/>
      <c r="S87" s="18"/>
      <c r="T87" s="15"/>
    </row>
    <row r="88" spans="1:20" ht="22.5" x14ac:dyDescent="0.2">
      <c r="A88" s="12">
        <v>69</v>
      </c>
      <c r="B88" s="28" t="s">
        <v>354</v>
      </c>
      <c r="C88" s="12">
        <v>76086946725</v>
      </c>
      <c r="D88" s="28" t="s">
        <v>353</v>
      </c>
      <c r="E88" s="15"/>
      <c r="F88" s="12" t="s">
        <v>233</v>
      </c>
      <c r="G88" s="16"/>
      <c r="H88" s="27" t="s">
        <v>205</v>
      </c>
      <c r="I88" s="18"/>
      <c r="J88" s="18"/>
      <c r="K88" s="19"/>
      <c r="L88" s="20"/>
      <c r="M88" s="19"/>
      <c r="N88" s="20"/>
      <c r="O88" s="19"/>
      <c r="P88" s="20"/>
      <c r="Q88" s="12"/>
      <c r="R88" s="13"/>
      <c r="S88" s="18"/>
      <c r="T88" s="15"/>
    </row>
    <row r="89" spans="1:20" ht="90" x14ac:dyDescent="0.2">
      <c r="A89" s="12">
        <v>70</v>
      </c>
      <c r="B89" s="13" t="s">
        <v>274</v>
      </c>
      <c r="C89" s="14" t="s">
        <v>272</v>
      </c>
      <c r="D89" s="13" t="s">
        <v>97</v>
      </c>
      <c r="E89" s="15"/>
      <c r="F89" s="12" t="s">
        <v>233</v>
      </c>
      <c r="G89" s="16"/>
      <c r="H89" s="27" t="s">
        <v>98</v>
      </c>
      <c r="I89" s="18"/>
      <c r="J89" s="18"/>
      <c r="K89" s="19"/>
      <c r="L89" s="20"/>
      <c r="M89" s="19"/>
      <c r="N89" s="20"/>
      <c r="O89" s="19"/>
      <c r="P89" s="20"/>
      <c r="Q89" s="18"/>
      <c r="R89" s="13"/>
      <c r="S89" s="18"/>
      <c r="T89" s="15" t="s">
        <v>273</v>
      </c>
    </row>
    <row r="90" spans="1:20" ht="22.5" x14ac:dyDescent="0.2">
      <c r="A90" s="12">
        <v>71</v>
      </c>
      <c r="B90" s="13" t="s">
        <v>242</v>
      </c>
      <c r="C90" s="14" t="s">
        <v>241</v>
      </c>
      <c r="D90" s="13" t="s">
        <v>243</v>
      </c>
      <c r="E90" s="15"/>
      <c r="F90" s="12" t="s">
        <v>233</v>
      </c>
      <c r="G90" s="16"/>
      <c r="H90" s="27" t="s">
        <v>59</v>
      </c>
      <c r="I90" s="18"/>
      <c r="J90" s="18"/>
      <c r="K90" s="19"/>
      <c r="L90" s="20"/>
      <c r="M90" s="19"/>
      <c r="N90" s="20"/>
      <c r="O90" s="19"/>
      <c r="P90" s="20"/>
      <c r="Q90" s="18"/>
      <c r="R90" s="13"/>
      <c r="S90" s="18"/>
      <c r="T90" s="15"/>
    </row>
    <row r="91" spans="1:20" ht="22.5" x14ac:dyDescent="0.2">
      <c r="A91" s="12">
        <v>72</v>
      </c>
      <c r="B91" s="13" t="s">
        <v>310</v>
      </c>
      <c r="C91" s="14" t="s">
        <v>309</v>
      </c>
      <c r="D91" s="13" t="s">
        <v>132</v>
      </c>
      <c r="E91" s="15"/>
      <c r="F91" s="12" t="s">
        <v>233</v>
      </c>
      <c r="G91" s="16"/>
      <c r="H91" s="27" t="s">
        <v>133</v>
      </c>
      <c r="I91" s="18"/>
      <c r="J91" s="18"/>
      <c r="K91" s="19"/>
      <c r="L91" s="20"/>
      <c r="M91" s="19"/>
      <c r="N91" s="20"/>
      <c r="O91" s="19"/>
      <c r="P91" s="20"/>
      <c r="Q91" s="18"/>
      <c r="R91" s="13"/>
      <c r="S91" s="18"/>
      <c r="T91" s="15"/>
    </row>
    <row r="92" spans="1:20" ht="22.5" x14ac:dyDescent="0.2">
      <c r="A92" s="12">
        <v>73</v>
      </c>
      <c r="B92" s="13" t="s">
        <v>330</v>
      </c>
      <c r="C92" s="14" t="s">
        <v>329</v>
      </c>
      <c r="D92" s="13" t="s">
        <v>168</v>
      </c>
      <c r="E92" s="15"/>
      <c r="F92" s="12" t="s">
        <v>233</v>
      </c>
      <c r="G92" s="16"/>
      <c r="H92" s="27" t="s">
        <v>169</v>
      </c>
      <c r="I92" s="18"/>
      <c r="J92" s="18"/>
      <c r="K92" s="19"/>
      <c r="L92" s="20"/>
      <c r="M92" s="19"/>
      <c r="N92" s="20"/>
      <c r="O92" s="19"/>
      <c r="P92" s="20"/>
      <c r="Q92" s="12"/>
      <c r="R92" s="13"/>
      <c r="S92" s="18"/>
      <c r="T92" s="15"/>
    </row>
    <row r="93" spans="1:20" ht="22.5" x14ac:dyDescent="0.2">
      <c r="A93" s="12">
        <v>74</v>
      </c>
      <c r="B93" s="28" t="s">
        <v>328</v>
      </c>
      <c r="C93" s="12">
        <v>93019747527</v>
      </c>
      <c r="D93" s="28" t="s">
        <v>166</v>
      </c>
      <c r="E93" s="15"/>
      <c r="F93" s="12" t="s">
        <v>233</v>
      </c>
      <c r="G93" s="16"/>
      <c r="H93" s="27" t="s">
        <v>167</v>
      </c>
      <c r="I93" s="18"/>
      <c r="J93" s="18"/>
      <c r="K93" s="19"/>
      <c r="L93" s="20"/>
      <c r="M93" s="19"/>
      <c r="N93" s="20"/>
      <c r="O93" s="19"/>
      <c r="P93" s="20"/>
      <c r="Q93" s="12"/>
      <c r="R93" s="13"/>
      <c r="S93" s="18"/>
      <c r="T93" s="15"/>
    </row>
    <row r="94" spans="1:20" ht="22.5" x14ac:dyDescent="0.2">
      <c r="A94" s="12">
        <v>75</v>
      </c>
      <c r="B94" s="28" t="s">
        <v>116</v>
      </c>
      <c r="C94" s="12">
        <v>52624963084</v>
      </c>
      <c r="D94" s="28" t="s">
        <v>117</v>
      </c>
      <c r="E94" s="15"/>
      <c r="F94" s="12" t="s">
        <v>233</v>
      </c>
      <c r="G94" s="16"/>
      <c r="H94" s="17" t="s">
        <v>118</v>
      </c>
      <c r="I94" s="18"/>
      <c r="J94" s="18"/>
      <c r="K94" s="19"/>
      <c r="L94" s="20"/>
      <c r="M94" s="19"/>
      <c r="N94" s="20"/>
      <c r="O94" s="19"/>
      <c r="P94" s="20"/>
      <c r="Q94" s="12"/>
      <c r="R94" s="28"/>
      <c r="S94" s="18"/>
      <c r="T94" s="15"/>
    </row>
    <row r="95" spans="1:20" ht="22.5" x14ac:dyDescent="0.2">
      <c r="A95" s="12">
        <v>76</v>
      </c>
      <c r="B95" s="13" t="s">
        <v>156</v>
      </c>
      <c r="C95" s="14" t="s">
        <v>323</v>
      </c>
      <c r="D95" s="13" t="s">
        <v>157</v>
      </c>
      <c r="E95" s="15"/>
      <c r="F95" s="12" t="s">
        <v>233</v>
      </c>
      <c r="G95" s="16"/>
      <c r="H95" s="27" t="s">
        <v>158</v>
      </c>
      <c r="I95" s="18"/>
      <c r="J95" s="18"/>
      <c r="K95" s="19"/>
      <c r="L95" s="20"/>
      <c r="M95" s="19"/>
      <c r="N95" s="20"/>
      <c r="O95" s="19"/>
      <c r="P95" s="20"/>
      <c r="Q95" s="18"/>
      <c r="R95" s="21"/>
      <c r="S95" s="18"/>
      <c r="T95" s="15"/>
    </row>
    <row r="96" spans="1:20" x14ac:dyDescent="0.2">
      <c r="A96" s="12">
        <v>77</v>
      </c>
      <c r="B96" s="13" t="s">
        <v>101</v>
      </c>
      <c r="C96" s="14" t="s">
        <v>277</v>
      </c>
      <c r="D96" s="13" t="s">
        <v>102</v>
      </c>
      <c r="E96" s="15"/>
      <c r="F96" s="12" t="s">
        <v>233</v>
      </c>
      <c r="G96" s="16"/>
      <c r="H96" s="27" t="s">
        <v>103</v>
      </c>
      <c r="I96" s="18"/>
      <c r="J96" s="18"/>
      <c r="K96" s="19"/>
      <c r="L96" s="20"/>
      <c r="M96" s="19"/>
      <c r="N96" s="20"/>
      <c r="O96" s="19"/>
      <c r="P96" s="20"/>
      <c r="Q96" s="18"/>
      <c r="R96" s="28"/>
      <c r="S96" s="18"/>
      <c r="T96" s="15"/>
    </row>
    <row r="97" spans="1:20" ht="33.75" x14ac:dyDescent="0.2">
      <c r="A97" s="12">
        <v>78</v>
      </c>
      <c r="B97" s="13" t="s">
        <v>253</v>
      </c>
      <c r="C97" s="14" t="s">
        <v>333</v>
      </c>
      <c r="D97" s="13" t="s">
        <v>334</v>
      </c>
      <c r="E97" s="15"/>
      <c r="F97" s="12" t="s">
        <v>233</v>
      </c>
      <c r="G97" s="16"/>
      <c r="H97" s="27" t="s">
        <v>176</v>
      </c>
      <c r="I97" s="18"/>
      <c r="J97" s="18"/>
      <c r="K97" s="19"/>
      <c r="L97" s="20"/>
      <c r="M97" s="19"/>
      <c r="N97" s="20"/>
      <c r="O97" s="19"/>
      <c r="P97" s="20"/>
      <c r="Q97" s="12"/>
      <c r="R97" s="13"/>
      <c r="S97" s="18"/>
      <c r="T97" s="15"/>
    </row>
    <row r="98" spans="1:20" ht="22.5" x14ac:dyDescent="0.2">
      <c r="A98" s="12">
        <v>79</v>
      </c>
      <c r="B98" s="28" t="s">
        <v>86</v>
      </c>
      <c r="C98" s="12">
        <v>37005268600</v>
      </c>
      <c r="D98" s="28" t="s">
        <v>87</v>
      </c>
      <c r="E98" s="15"/>
      <c r="F98" s="12" t="s">
        <v>233</v>
      </c>
      <c r="G98" s="16"/>
      <c r="H98" s="27" t="s">
        <v>88</v>
      </c>
      <c r="I98" s="18"/>
      <c r="J98" s="18"/>
      <c r="K98" s="19"/>
      <c r="L98" s="20"/>
      <c r="M98" s="19"/>
      <c r="N98" s="20"/>
      <c r="O98" s="19"/>
      <c r="P98" s="20"/>
      <c r="Q98" s="18"/>
      <c r="R98" s="13"/>
      <c r="S98" s="18"/>
      <c r="T98" s="15"/>
    </row>
    <row r="99" spans="1:20" ht="101.25" x14ac:dyDescent="0.2">
      <c r="A99" s="12">
        <v>80</v>
      </c>
      <c r="B99" s="28" t="s">
        <v>161</v>
      </c>
      <c r="C99" s="12">
        <v>38702839092</v>
      </c>
      <c r="D99" s="28" t="s">
        <v>326</v>
      </c>
      <c r="E99" s="15"/>
      <c r="F99" s="12" t="s">
        <v>233</v>
      </c>
      <c r="G99" s="16"/>
      <c r="H99" s="27" t="s">
        <v>162</v>
      </c>
      <c r="I99" s="18"/>
      <c r="J99" s="18"/>
      <c r="K99" s="19"/>
      <c r="L99" s="20"/>
      <c r="M99" s="19"/>
      <c r="N99" s="20"/>
      <c r="O99" s="19"/>
      <c r="P99" s="20"/>
      <c r="Q99" s="12"/>
      <c r="R99" s="13"/>
      <c r="S99" s="18"/>
      <c r="T99" s="15" t="s">
        <v>325</v>
      </c>
    </row>
    <row r="100" spans="1:20" ht="22.5" x14ac:dyDescent="0.2">
      <c r="A100" s="12">
        <v>81</v>
      </c>
      <c r="B100" s="28" t="s">
        <v>50</v>
      </c>
      <c r="C100" s="12">
        <v>40170699256</v>
      </c>
      <c r="D100" s="28" t="s">
        <v>51</v>
      </c>
      <c r="E100" s="15"/>
      <c r="F100" s="12" t="s">
        <v>233</v>
      </c>
      <c r="G100" s="16"/>
      <c r="H100" s="27" t="s">
        <v>52</v>
      </c>
      <c r="I100" s="18"/>
      <c r="J100" s="18"/>
      <c r="K100" s="19"/>
      <c r="L100" s="20"/>
      <c r="M100" s="19"/>
      <c r="N100" s="20"/>
      <c r="O100" s="19"/>
      <c r="P100" s="20"/>
      <c r="Q100" s="12"/>
      <c r="R100" s="13"/>
      <c r="S100" s="18"/>
      <c r="T100" s="15"/>
    </row>
    <row r="101" spans="1:20" x14ac:dyDescent="0.2">
      <c r="A101" s="12">
        <v>82</v>
      </c>
      <c r="B101" s="28" t="s">
        <v>180</v>
      </c>
      <c r="C101" s="14" t="s">
        <v>336</v>
      </c>
      <c r="D101" s="28" t="s">
        <v>181</v>
      </c>
      <c r="E101" s="15"/>
      <c r="F101" s="12" t="s">
        <v>233</v>
      </c>
      <c r="G101" s="16"/>
      <c r="H101" s="27" t="s">
        <v>182</v>
      </c>
      <c r="I101" s="18"/>
      <c r="J101" s="18"/>
      <c r="K101" s="19"/>
      <c r="L101" s="20"/>
      <c r="M101" s="19"/>
      <c r="N101" s="20"/>
      <c r="O101" s="19"/>
      <c r="P101" s="20"/>
      <c r="Q101" s="12"/>
      <c r="R101" s="21"/>
      <c r="S101" s="18"/>
      <c r="T101" s="15"/>
    </row>
    <row r="102" spans="1:20" x14ac:dyDescent="0.2">
      <c r="A102" s="12">
        <v>83</v>
      </c>
      <c r="B102" s="13" t="s">
        <v>70</v>
      </c>
      <c r="C102" s="14" t="s">
        <v>250</v>
      </c>
      <c r="D102" s="13" t="s">
        <v>71</v>
      </c>
      <c r="E102" s="15"/>
      <c r="F102" s="12" t="s">
        <v>233</v>
      </c>
      <c r="G102" s="16"/>
      <c r="H102" s="27" t="s">
        <v>72</v>
      </c>
      <c r="I102" s="18"/>
      <c r="J102" s="18"/>
      <c r="K102" s="19"/>
      <c r="L102" s="20"/>
      <c r="M102" s="19"/>
      <c r="N102" s="20"/>
      <c r="O102" s="19"/>
      <c r="P102" s="20"/>
      <c r="Q102" s="12"/>
      <c r="R102" s="13"/>
      <c r="S102" s="18"/>
      <c r="T102" s="15"/>
    </row>
    <row r="103" spans="1:20" x14ac:dyDescent="0.2">
      <c r="A103" s="12">
        <v>84</v>
      </c>
      <c r="B103" s="13" t="s">
        <v>177</v>
      </c>
      <c r="C103" s="14" t="s">
        <v>335</v>
      </c>
      <c r="D103" s="13" t="s">
        <v>178</v>
      </c>
      <c r="E103" s="15"/>
      <c r="F103" s="12" t="s">
        <v>233</v>
      </c>
      <c r="G103" s="16"/>
      <c r="H103" s="27" t="s">
        <v>179</v>
      </c>
      <c r="I103" s="18"/>
      <c r="J103" s="18"/>
      <c r="K103" s="19"/>
      <c r="L103" s="20"/>
      <c r="M103" s="19"/>
      <c r="N103" s="20"/>
      <c r="O103" s="19"/>
      <c r="P103" s="20"/>
      <c r="Q103" s="18"/>
      <c r="R103" s="28"/>
      <c r="S103" s="18"/>
      <c r="T103" s="15"/>
    </row>
    <row r="104" spans="1:20" ht="101.25" x14ac:dyDescent="0.2">
      <c r="A104" s="12">
        <v>85</v>
      </c>
      <c r="B104" s="28" t="s">
        <v>265</v>
      </c>
      <c r="C104" s="14" t="s">
        <v>264</v>
      </c>
      <c r="D104" s="28" t="s">
        <v>267</v>
      </c>
      <c r="E104" s="15"/>
      <c r="F104" s="12" t="s">
        <v>233</v>
      </c>
      <c r="G104" s="16"/>
      <c r="H104" s="27" t="s">
        <v>89</v>
      </c>
      <c r="I104" s="18"/>
      <c r="J104" s="18"/>
      <c r="K104" s="19"/>
      <c r="L104" s="20"/>
      <c r="M104" s="19"/>
      <c r="N104" s="20"/>
      <c r="O104" s="19"/>
      <c r="P104" s="20"/>
      <c r="Q104" s="12"/>
      <c r="R104" s="13"/>
      <c r="S104" s="18"/>
      <c r="T104" s="15" t="s">
        <v>266</v>
      </c>
    </row>
    <row r="105" spans="1:20" ht="90" x14ac:dyDescent="0.2">
      <c r="A105" s="12">
        <v>86</v>
      </c>
      <c r="B105" s="13" t="s">
        <v>39</v>
      </c>
      <c r="C105" s="14">
        <v>52641439848</v>
      </c>
      <c r="D105" s="13" t="s">
        <v>235</v>
      </c>
      <c r="E105" s="15"/>
      <c r="F105" s="12" t="s">
        <v>233</v>
      </c>
      <c r="G105" s="16"/>
      <c r="H105" s="27" t="s">
        <v>40</v>
      </c>
      <c r="I105" s="18"/>
      <c r="J105" s="18"/>
      <c r="K105" s="19"/>
      <c r="L105" s="20"/>
      <c r="M105" s="19"/>
      <c r="N105" s="20"/>
      <c r="O105" s="19"/>
      <c r="P105" s="20"/>
      <c r="Q105" s="12"/>
      <c r="R105" s="13"/>
      <c r="S105" s="18"/>
      <c r="T105" s="15" t="s">
        <v>234</v>
      </c>
    </row>
    <row r="106" spans="1:20" ht="22.5" x14ac:dyDescent="0.2">
      <c r="A106" s="12">
        <v>87</v>
      </c>
      <c r="B106" s="13" t="s">
        <v>213</v>
      </c>
      <c r="C106" s="14" t="s">
        <v>360</v>
      </c>
      <c r="D106" s="13" t="s">
        <v>214</v>
      </c>
      <c r="E106" s="15"/>
      <c r="F106" s="12" t="s">
        <v>233</v>
      </c>
      <c r="G106" s="16"/>
      <c r="H106" s="27" t="s">
        <v>215</v>
      </c>
      <c r="I106" s="18"/>
      <c r="J106" s="18"/>
      <c r="K106" s="19"/>
      <c r="L106" s="20"/>
      <c r="M106" s="19"/>
      <c r="N106" s="20"/>
      <c r="O106" s="19"/>
      <c r="P106" s="20"/>
      <c r="Q106" s="12"/>
      <c r="R106" s="13"/>
      <c r="S106" s="18"/>
      <c r="T106" s="15"/>
    </row>
    <row r="107" spans="1:20" ht="146.25" x14ac:dyDescent="0.2">
      <c r="A107" s="34">
        <v>88</v>
      </c>
      <c r="B107" s="46" t="s">
        <v>405</v>
      </c>
      <c r="C107" s="49" t="s">
        <v>406</v>
      </c>
      <c r="D107" s="46" t="s">
        <v>407</v>
      </c>
      <c r="E107" s="34"/>
      <c r="F107" s="34" t="s">
        <v>376</v>
      </c>
      <c r="G107" s="37"/>
      <c r="H107" s="40"/>
      <c r="I107" s="43" t="s">
        <v>233</v>
      </c>
      <c r="J107" s="71" t="s">
        <v>402</v>
      </c>
      <c r="K107" s="68"/>
      <c r="L107" s="65">
        <f>N107+N108+N109+P109</f>
        <v>403257.41</v>
      </c>
      <c r="M107" s="19"/>
      <c r="N107" s="20">
        <v>26.54</v>
      </c>
      <c r="O107" s="19"/>
      <c r="P107" s="20"/>
      <c r="Q107" s="12" t="s">
        <v>408</v>
      </c>
      <c r="R107" s="13" t="s">
        <v>429</v>
      </c>
      <c r="S107" s="18"/>
      <c r="T107" s="15"/>
    </row>
    <row r="108" spans="1:20" ht="67.5" x14ac:dyDescent="0.2">
      <c r="A108" s="35"/>
      <c r="B108" s="47"/>
      <c r="C108" s="50"/>
      <c r="D108" s="47"/>
      <c r="E108" s="35"/>
      <c r="F108" s="35"/>
      <c r="G108" s="38"/>
      <c r="H108" s="41"/>
      <c r="I108" s="44"/>
      <c r="J108" s="72"/>
      <c r="K108" s="69"/>
      <c r="L108" s="66"/>
      <c r="M108" s="19"/>
      <c r="N108" s="20">
        <v>35.25</v>
      </c>
      <c r="O108" s="19"/>
      <c r="P108" s="20"/>
      <c r="Q108" s="12"/>
      <c r="R108" s="13" t="s">
        <v>409</v>
      </c>
      <c r="S108" s="18"/>
      <c r="T108" s="15"/>
    </row>
    <row r="109" spans="1:20" ht="67.5" x14ac:dyDescent="0.2">
      <c r="A109" s="36"/>
      <c r="B109" s="48"/>
      <c r="C109" s="51"/>
      <c r="D109" s="48"/>
      <c r="E109" s="36"/>
      <c r="F109" s="36"/>
      <c r="G109" s="39"/>
      <c r="H109" s="42"/>
      <c r="I109" s="45"/>
      <c r="J109" s="73"/>
      <c r="K109" s="70"/>
      <c r="L109" s="67"/>
      <c r="M109" s="19"/>
      <c r="N109" s="20">
        <v>3195.62</v>
      </c>
      <c r="O109" s="19"/>
      <c r="P109" s="20">
        <v>400000</v>
      </c>
      <c r="Q109" s="12" t="s">
        <v>410</v>
      </c>
      <c r="R109" s="13" t="s">
        <v>430</v>
      </c>
      <c r="S109" s="18"/>
      <c r="T109" s="15"/>
    </row>
    <row r="110" spans="1:20" ht="62.25" customHeight="1" x14ac:dyDescent="0.2">
      <c r="A110" s="12">
        <v>89</v>
      </c>
      <c r="B110" s="13" t="s">
        <v>403</v>
      </c>
      <c r="C110" s="14" t="s">
        <v>222</v>
      </c>
      <c r="D110" s="13" t="s">
        <v>401</v>
      </c>
      <c r="E110" s="15" t="s">
        <v>375</v>
      </c>
      <c r="F110" s="12" t="s">
        <v>233</v>
      </c>
      <c r="G110" s="16"/>
      <c r="H110" s="27" t="s">
        <v>223</v>
      </c>
      <c r="I110" s="18" t="s">
        <v>233</v>
      </c>
      <c r="J110" s="18" t="s">
        <v>402</v>
      </c>
      <c r="K110" s="19"/>
      <c r="L110" s="20">
        <f>N110+P110</f>
        <v>8186.96</v>
      </c>
      <c r="M110" s="19"/>
      <c r="N110" s="20">
        <v>8186.96</v>
      </c>
      <c r="O110" s="19"/>
      <c r="P110" s="20"/>
      <c r="Q110" s="18"/>
      <c r="R110" s="21"/>
      <c r="S110" s="18"/>
      <c r="T110" s="15" t="s">
        <v>404</v>
      </c>
    </row>
    <row r="111" spans="1:20" ht="33.75" x14ac:dyDescent="0.2">
      <c r="A111" s="12">
        <v>90</v>
      </c>
      <c r="B111" s="13" t="s">
        <v>108</v>
      </c>
      <c r="C111" s="14" t="s">
        <v>283</v>
      </c>
      <c r="D111" s="13" t="s">
        <v>368</v>
      </c>
      <c r="E111" s="15"/>
      <c r="F111" s="12" t="s">
        <v>233</v>
      </c>
      <c r="G111" s="16"/>
      <c r="H111" s="27" t="s">
        <v>109</v>
      </c>
      <c r="I111" s="18"/>
      <c r="J111" s="18"/>
      <c r="K111" s="19"/>
      <c r="L111" s="20"/>
      <c r="M111" s="19"/>
      <c r="N111" s="20"/>
      <c r="O111" s="19"/>
      <c r="P111" s="20"/>
      <c r="Q111" s="12"/>
      <c r="R111" s="13"/>
      <c r="S111" s="18"/>
      <c r="T111" s="15"/>
    </row>
  </sheetData>
  <sortState ref="B13:T111">
    <sortCondition ref="B13:B111"/>
  </sortState>
  <mergeCells count="62">
    <mergeCell ref="G107:G109"/>
    <mergeCell ref="H107:H109"/>
    <mergeCell ref="I107:I109"/>
    <mergeCell ref="A107:A109"/>
    <mergeCell ref="L107:L109"/>
    <mergeCell ref="K107:K109"/>
    <mergeCell ref="J107:J109"/>
    <mergeCell ref="B107:B109"/>
    <mergeCell ref="C107:C109"/>
    <mergeCell ref="D107:D109"/>
    <mergeCell ref="E107:E109"/>
    <mergeCell ref="F107:F109"/>
    <mergeCell ref="G79:G80"/>
    <mergeCell ref="H79:H80"/>
    <mergeCell ref="I79:I80"/>
    <mergeCell ref="J79:J80"/>
    <mergeCell ref="A79:A80"/>
    <mergeCell ref="B79:B80"/>
    <mergeCell ref="C79:C80"/>
    <mergeCell ref="D79:D80"/>
    <mergeCell ref="F79:F80"/>
    <mergeCell ref="T44:T47"/>
    <mergeCell ref="F44:F47"/>
    <mergeCell ref="G44:G47"/>
    <mergeCell ref="H44:H47"/>
    <mergeCell ref="I44:I47"/>
    <mergeCell ref="J44:J47"/>
    <mergeCell ref="B44:B47"/>
    <mergeCell ref="A44:A47"/>
    <mergeCell ref="C44:C47"/>
    <mergeCell ref="D44:D47"/>
    <mergeCell ref="E44:E47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25:A28"/>
    <mergeCell ref="B25:B28"/>
    <mergeCell ref="C25:C28"/>
    <mergeCell ref="D25:D28"/>
    <mergeCell ref="E25:E27"/>
    <mergeCell ref="F25:F28"/>
    <mergeCell ref="G25:G28"/>
    <mergeCell ref="H25:H28"/>
    <mergeCell ref="I25:I28"/>
    <mergeCell ref="J25:J28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J A A B Q S w M E F A A C A A g A C G c 1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C G c 1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h n N V x 7 1 w 8 d r g Y A A I R Y A A A T A B w A R m 9 y b X V s Y X M v U 2 V j d G l v b j E u b S C i G A A o o B Q A A A A A A A A A A A A A A A A A A A A A A A A A A A D t n M 9 P 4 z g U x + 9 I / A 9 W u b Q S r W I n 6 Q + t O A T I 7 I Y Z m i o p P Q C j y l D D p L R J l a T d X d B c d y 4 7 f 8 T 8 I 3 M q / 9 c 6 T V J W x J 0 h g 9 u p O 4 U D y H Y d J / k 8 + 7 2 v n x u Q 6 9 D x X G D H f + F v u z u 7 O 8 E H 7 J M e 2 C u 0 8 d W A S F I d F F v 4 l g C l V A A H Y E D C 3 R 1 A f 2 x v 7 F 8 T W t L q 3 V R m T Y P i G 2 d A K k e e G x I 3 D I q F y 0 v f + Z N c B Z d N f O v 1 r o i L Q c f p k + k n f I m U i o x A G b T 1 U w 3 Y b e O d D n o V j / 6 C 1 n i A Q d E O y 7 A u l 5 G E l N J l 1 L t z j c u 9 8 e N X 1 7 l 2 K q P e T a G 0 D y 6 M 4 W h A h v R i O B r + Q Q F W 5 M L 7 0 n 4 8 w P n w D 5 K x P l w Y v Y P 5 X R X e f 7 w 4 x i F + n z T f K 7 R 8 b + i F 9 N b / I L h H / C C 6 3 V n r S l K T l B f T L u g I k h p t M L C v 8 Q D 7 w U H o j 8 l 8 D H u F o w / Y v a V 9 t v 8 e k a c O 2 z 5 2 g x v P H x 5 5 g / H Q j S q D I m M E + w 8 P B e u w s A 8 M N 6 w q l a j d x 3 3 w U D A N R m F T O z c 6 e 8 X B T a l z o l t m p 2 m 8 1 W i r k N a D k P w V z h p p x 5 Z u a 9 9 r Z Z w 3 T X v W y D z s 6 O f 6 7 N + i f m a V 0 q b u e H h F / F n j s 2 P D p M U t Q p 8 x f R W 3 5 G l I L U v r N D V g 2 k 2 z E 1 + 0 e G i Z J 3 r H A J Y 2 / f e s q e 3 P S s 9 + N z u m p Q E D 2 O 8 q p c x w j r X 2 2 e m s 4 b F p t 4 w T f f r P f M w 9 H M b X 6 h i 2 0 Y w v 8 l Y 7 1 d r N e N R 2 2 2 z p m R 4 7 l t 1 e 3 P b 5 r X w s 7 e 4 4 L v O V M k 2 m k Z i M K q b J N N g m 0 8 i a T A 6 6 0 0 4 i p O N y m E U 4 r k C L K u T M e 4 z L l Q X l K o P W u K a 6 A N i 4 t r a g v 3 o G u r i 8 s a A 9 l F 4 P E 5 Q S m K p C w k S H z 4 K J P p n X w w S l L U w 5 Y Y I J T D U x Y Y J s m C A P m O A v B 9 N T R V 6 M a g l G k K 9 T q F Y a F C O 6 I r f A o d Z 8 a 6 Q Y H f p k + p l M n O k n J 6 Z J i W B S 5 z C B S Z / 4 3 s R 1 7 n A u n G p s n G q v 9 g 1 h 7 e f 5 h u I 5 h r n 8 v S c X j p + / 9 + O G k A Z H k K + r t 2 p D Y A d J k B E k 5 Z 9 X 6 x s x r z 4 r b 3 y z t 1 f O r m n 4 A P m 6 f K u G i h 1 G Q B 5 h B N y M M G K F U K E 0 j I B 8 X b 8 V Q 4 X Y 4 Q T i E U 6 g z Q g n V g l V G k 7 A u t B Q s c M K x C O s Q C 8 N K 1 j v 7 p d k C q V M N Y R m C r G Z Q j y Y Q t u J K i d U c g I V k o S G S m Z D J f O A S t 5 U q P j r H 0 h J c Y J C 4 6 S w c V J 4 4 K R s K k 5 L m 6 P U F C o k N F Q q G y q V B 1 T q F q q c U F V T q G S h o a q y o a r y g K q 6 9 d D z M Z W q / 0 h o 9 R + x 1 X / E U P / z M 1 X b 1 I l q C c 5 U q q E j o T V 0 x N b Q E Q 8 N H W 0 1 9 L x Q p R o 6 E l p D R 2 w N H f H Q 0 N F W Q 8 8 J l Z x q 6 E h o D V 1 m a + g y D w 1 d 3 l g N n f / C J 6 f q O R J a P Z f Z 6 r n M Q z 2 X N y M p Z 5 V z F N o M q N j y u c y Q z 3 O m 5 s h o m 5 r z g t S c u K P l p e e w r r y k J B 1 p v k t Z 5 q 2 s Q Y k a x R u d v g 8 b 9 C u J S V i 0 / i 5 O e 5 R h Y g 0 t 3 x l 4 t 2 B W 1 I 2 K y l E N / X C 3 V g G g 5 Y 2 c A H h X E 3 K P w T 2 e k B 5 x n Q 9 g D E Z e M I i M Z w j u 3 L 5 z i 4 e 0 2 2 e X K 9 F O R l 5 I O 8 C u l y v N m z 1 v S 4 x 5 O + / J C L g a E 9 t j 2 B O + d y b / m 3 M y W D J P T m g 9 n w Q Y O C D o k 5 7 z + C U k 2 c 8 F r j e J m v S 8 Y D Q D g M z o D H 3 8 + P X K c b O f M O 5 d L 1 h o h D 9 6 p I B 3 O A N V y o / 2 r q O f 2 S D D L 0 A Q P Z v O R 7 7 T x 5 N B f w Z o e v M Y j O + T G v J U G E F P n 2 f E f c t u L e k E Q l 4 0 G 9 t D O y 9 b A M T P z Z S W k u u + p i a z F u c s R F P I + c d 0 8 w M W v L 3 v 9 Y R u e x 5 j j U I / m I Z + v B O n 1 p M 9 d o Q I e S R Y w W 2 C V V 7 2 0 g Q r y D v B a j 3 h Y y d i Q R 6 J W P C l i V i i r b Z L Y y / N x o K 8 s 7 H W k z 1 2 1 h b k k b U F X 5 q 1 t W U v e W B p 0 h b k L i 2 t J X v s 5 C 7 I I 7 k L b p O 7 8 o p C 6 a L L O 7 c L R a e 5 D 8 2 2 1 j S O N N D W t V O W u g k U h J 7 k z R i o c g a 2 X L o P e 1 m V G M t q X t 1 H X p X u Y 4 k u / G y S 8 q 8 s 5 b u L f q K B s N d + i b H 2 5 z U Q Z T U G k j W E L m O y 7 2 Z 9 j G 5 2 h u 8 q D L 6 7 6 g L G V C j X a l E K c f y N Q 1 b M m 4 r k h o L U 7 P T d r W a L a g u 6 7 t Z f R W l t S U I l U q L d K U s 7 0 m z b B J b B 8 C N U p G Z 2 q G h Z u k U l 0 w 7 i z S l n 6 E 0 c l w A n 3 a a i P f v 4 G g e B B 3 y H + h j e 9 L P z + G X 6 i f o f 9 C n c B S G g j U i y N Z W L c X Z e p s Q j L 1 N 6 l p f J W r G / 5 d 4 y X Y / v u h j P y q u v g q W + J I F R U F h e / v V u + W G p C w 9 L Y 0 m K o K C w r P C L z c S D Z b 5 f x l 3 C E 5 O W V e 6 o C U g L X J b o J i g t K 9 w K E 5 A W t C y Z T F B a 1 m H z i q u G + 8 O 0 / A d Q S w E C L Q A U A A I A C A A I Z z V c A W Y Y k 6 c A A A D 4 A A A A E g A A A A A A A A A A A A A A A A A A A A A A Q 2 9 u Z m l n L 1 B h Y 2 t h Z 2 U u e G 1 s U E s B A i 0 A F A A C A A g A C G c 1 X F N y O C y b A A A A 4 Q A A A B M A A A A A A A A A A A A A A A A A 8 w A A A F t D b 2 5 0 Z W 5 0 X 1 R 5 c G V z X S 5 4 b W x Q S w E C L Q A U A A I A C A A I Z z V c e 9 c P H a 4 G A A C E W A A A E w A A A A A A A A A A A A A A A A D b A Q A A R m 9 y b X V s Y X M v U 2 V j d G l v b j E u b V B L B Q Y A A A A A A w A D A M I A A A D W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x g E A A A A A A E z G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1 Q w N T o 0 M T o 1 N C 4 4 N T M x N j M z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U k J S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1 J C U i w w f S Z x d W 9 0 O y w m c X V v d D t T Z W N 0 a W 9 u M S 9 U Y W J s Z T A w M y A o U G F n Z S A z K S 9 B d X R v U m V t b 3 Z l Z E N v b H V t b n M x L n t P S U I s M X 0 m c X V v d D s s J n F 1 b 3 Q 7 U 2 V j d G l v b j E v V G F i b G U w M D M g K F B h Z 2 U g M y k v Q X V 0 b 1 J l b W 9 2 Z W R D b 2 x 1 b W 5 z M S 5 7 T k F a S V Z c b l Z K R V J P V k 5 J S 0 E s M n 0 m c X V v d D s s J n F 1 b 3 Q 7 U 2 V j d G l v b j E v V G F i b G U w M D M g K F B h Z 2 U g M y k v Q X V 0 b 1 J l b W 9 2 Z W R D b 2 x 1 b W 5 z M S 5 7 Q U R S R V N B X G 5 W S k V S T 1 Z O S U t B L D N 9 J n F 1 b 3 Q 7 L C Z x d W 9 0 O 1 N l Y 3 R p b 2 4 x L 1 R h Y m x l M D A z I C h Q Y W d l I D M p L 0 F 1 d G 9 S Z W 1 v d m V k Q 2 9 s d W 1 u c z E u e 0 l a T k 9 T X G 5 P Q l Z F W k V c b i h F V V I p L D R 9 J n F 1 b 3 Q 7 L C Z x d W 9 0 O 1 N l Y 3 R p b 2 4 x L 1 R h Y m x l M D A z I C h Q Y W d l I D M p L 0 F 1 d G 9 S Z W 1 v d m V k Q 2 9 s d W 1 u c z E u e 1 V E S U 8 s N X 0 m c X V v d D s s J n F 1 b 3 Q 7 U 2 V j d G l v b j E v V G F i b G U w M D M g K F B h Z 2 U g M y k v Q X V 0 b 1 J l b W 9 2 Z W R D b 2 x 1 b W 5 z M S 5 7 U F J B V k 5 B X G 5 P U 0 5 P V k E s N n 0 m c X V v d D s s J n F 1 b 3 Q 7 U 2 V j d G l v b j E v V G F i b G U w M D M g K F B h Z 2 U g M y k v Q X V 0 b 1 J l b W 9 2 Z W R D b 2 x 1 b W 5 z M S 5 7 R E F U V U 1 c b k R P U 1 B J S k X E h k E s N 3 0 m c X V v d D s s J n F 1 b 3 Q 7 U 2 V j d G l v b j E v V G F i b G U w M D M g K F B h Z 2 U g M y k v Q X V 0 b 1 J l b W 9 2 Z W R D b 2 x 1 b W 5 z M S 5 7 V k l T S U 5 B X G 5 L Q U 1 B V E 5 F X G 5 T V E 9 Q R S w 4 f S Z x d W 9 0 O y w m c X V v d D t T Z W N 0 a W 9 u M S 9 U Y W J s Z T A w M y A o U G F n Z S A z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z I C h Q Y W d l I D M p L 0 F 1 d G 9 S Z W 1 v d m V k Q 2 9 s d W 1 u c z E u e 1 J C U i w w f S Z x d W 9 0 O y w m c X V v d D t T Z W N 0 a W 9 u M S 9 U Y W J s Z T A w M y A o U G F n Z S A z K S 9 B d X R v U m V t b 3 Z l Z E N v b H V t b n M x L n t P S U I s M X 0 m c X V v d D s s J n F 1 b 3 Q 7 U 2 V j d G l v b j E v V G F i b G U w M D M g K F B h Z 2 U g M y k v Q X V 0 b 1 J l b W 9 2 Z W R D b 2 x 1 b W 5 z M S 5 7 T k F a S V Z c b l Z K R V J P V k 5 J S 0 E s M n 0 m c X V v d D s s J n F 1 b 3 Q 7 U 2 V j d G l v b j E v V G F i b G U w M D M g K F B h Z 2 U g M y k v Q X V 0 b 1 J l b W 9 2 Z W R D b 2 x 1 b W 5 z M S 5 7 Q U R S R V N B X G 5 W S k V S T 1 Z O S U t B L D N 9 J n F 1 b 3 Q 7 L C Z x d W 9 0 O 1 N l Y 3 R p b 2 4 x L 1 R h Y m x l M D A z I C h Q Y W d l I D M p L 0 F 1 d G 9 S Z W 1 v d m V k Q 2 9 s d W 1 u c z E u e 0 l a T k 9 T X G 5 P Q l Z F W k V c b i h F V V I p L D R 9 J n F 1 b 3 Q 7 L C Z x d W 9 0 O 1 N l Y 3 R p b 2 4 x L 1 R h Y m x l M D A z I C h Q Y W d l I D M p L 0 F 1 d G 9 S Z W 1 v d m V k Q 2 9 s d W 1 u c z E u e 1 V E S U 8 s N X 0 m c X V v d D s s J n F 1 b 3 Q 7 U 2 V j d G l v b j E v V G F i b G U w M D M g K F B h Z 2 U g M y k v Q X V 0 b 1 J l b W 9 2 Z W R D b 2 x 1 b W 5 z M S 5 7 U F J B V k 5 B X G 5 P U 0 5 P V k E s N n 0 m c X V v d D s s J n F 1 b 3 Q 7 U 2 V j d G l v b j E v V G F i b G U w M D M g K F B h Z 2 U g M y k v Q X V 0 b 1 J l b W 9 2 Z W R D b 2 x 1 b W 5 z M S 5 7 R E F U V U 1 c b k R P U 1 B J S k X E h k E s N 3 0 m c X V v d D s s J n F 1 b 3 Q 7 U 2 V j d G l v b j E v V G F i b G U w M D M g K F B h Z 2 U g M y k v Q X V 0 b 1 J l b W 9 2 Z W R D b 2 x 1 b W 5 z M S 5 7 V k l T S U 5 B X G 5 L Q U 1 B V E 5 F X G 5 T V E 9 Q R S w 4 f S Z x d W 9 0 O y w m c X V v d D t T Z W N 0 a W 9 u M S 9 U Y W J s Z T A w M y A o U G F n Z S A z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3 V D A 1 O j Q y O j E 3 L j M 4 M z U 4 M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1 8 x J n F 1 b 3 Q 7 L C Z x d W 9 0 O 1 8 y J n F 1 b 3 Q 7 L C Z x d W 9 0 O 1 8 z J n F 1 b 3 Q 7 L C Z x d W 9 0 O 1 8 0 J n F 1 b 3 Q 7 L C Z x d W 9 0 O 1 8 1 J n F 1 b 3 Q 7 L C Z x d W 9 0 O z U x M z c 3 M D I 1 L F x u V V J B X G 4 1 M j M 5 N D I 1 O C Z x d W 9 0 O y w m c X V v d D t f N i Z x d W 9 0 O y w m c X V v d D t f N y Z x d W 9 0 O y w m c X V v d D t f O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L 0 F 1 d G 9 S Z W 1 v d m V k Q 2 9 s d W 1 u c z E u e 0 N v b H V t b j E s M H 0 m c X V v d D s s J n F 1 b 3 Q 7 U 2 V j d G l v b j E v V G F i b G U w M D Q g K F B h Z 2 U g N C k v Q X V 0 b 1 J l b W 9 2 Z W R D b 2 x 1 b W 5 z M S 5 7 X z E s M X 0 m c X V v d D s s J n F 1 b 3 Q 7 U 2 V j d G l v b j E v V G F i b G U w M D Q g K F B h Z 2 U g N C k v Q X V 0 b 1 J l b W 9 2 Z W R D b 2 x 1 b W 5 z M S 5 7 X z I s M n 0 m c X V v d D s s J n F 1 b 3 Q 7 U 2 V j d G l v b j E v V G F i b G U w M D Q g K F B h Z 2 U g N C k v Q X V 0 b 1 J l b W 9 2 Z W R D b 2 x 1 b W 5 z M S 5 7 X z M s M 3 0 m c X V v d D s s J n F 1 b 3 Q 7 U 2 V j d G l v b j E v V G F i b G U w M D Q g K F B h Z 2 U g N C k v Q X V 0 b 1 J l b W 9 2 Z W R D b 2 x 1 b W 5 z M S 5 7 X z Q s N H 0 m c X V v d D s s J n F 1 b 3 Q 7 U 2 V j d G l v b j E v V G F i b G U w M D Q g K F B h Z 2 U g N C k v Q X V 0 b 1 J l b W 9 2 Z W R D b 2 x 1 b W 5 z M S 5 7 X z U s N X 0 m c X V v d D s s J n F 1 b 3 Q 7 U 2 V j d G l v b j E v V G F i b G U w M D Q g K F B h Z 2 U g N C k v Q X V 0 b 1 J l b W 9 2 Z W R D b 2 x 1 b W 5 z M S 5 7 N T E z N z c w M j U s X G 5 V U k F c b j U y M z k 0 M j U 4 L D Z 9 J n F 1 b 3 Q 7 L C Z x d W 9 0 O 1 N l Y 3 R p b 2 4 x L 1 R h Y m x l M D A 0 I C h Q Y W d l I D Q p L 0 F 1 d G 9 S Z W 1 v d m V k Q 2 9 s d W 1 u c z E u e 1 8 2 L D d 9 J n F 1 b 3 Q 7 L C Z x d W 9 0 O 1 N l Y 3 R p b 2 4 x L 1 R h Y m x l M D A 0 I C h Q Y W d l I D Q p L 0 F 1 d G 9 S Z W 1 v d m V k Q 2 9 s d W 1 u c z E u e 1 8 3 L D h 9 J n F 1 b 3 Q 7 L C Z x d W 9 0 O 1 N l Y 3 R p b 2 4 x L 1 R h Y m x l M D A 0 I C h Q Y W d l I D Q p L 0 F 1 d G 9 S Z W 1 v d m V k Q 2 9 s d W 1 u c z E u e 1 8 4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D b 2 x 1 b W 4 x L D B 9 J n F 1 b 3 Q 7 L C Z x d W 9 0 O 1 N l Y 3 R p b 2 4 x L 1 R h Y m x l M D A 0 I C h Q Y W d l I D Q p L 0 F 1 d G 9 S Z W 1 v d m V k Q 2 9 s d W 1 u c z E u e 1 8 x L D F 9 J n F 1 b 3 Q 7 L C Z x d W 9 0 O 1 N l Y 3 R p b 2 4 x L 1 R h Y m x l M D A 0 I C h Q Y W d l I D Q p L 0 F 1 d G 9 S Z W 1 v d m V k Q 2 9 s d W 1 u c z E u e 1 8 y L D J 9 J n F 1 b 3 Q 7 L C Z x d W 9 0 O 1 N l Y 3 R p b 2 4 x L 1 R h Y m x l M D A 0 I C h Q Y W d l I D Q p L 0 F 1 d G 9 S Z W 1 v d m V k Q 2 9 s d W 1 u c z E u e 1 8 z L D N 9 J n F 1 b 3 Q 7 L C Z x d W 9 0 O 1 N l Y 3 R p b 2 4 x L 1 R h Y m x l M D A 0 I C h Q Y W d l I D Q p L 0 F 1 d G 9 S Z W 1 v d m V k Q 2 9 s d W 1 u c z E u e 1 8 0 L D R 9 J n F 1 b 3 Q 7 L C Z x d W 9 0 O 1 N l Y 3 R p b 2 4 x L 1 R h Y m x l M D A 0 I C h Q Y W d l I D Q p L 0 F 1 d G 9 S Z W 1 v d m V k Q 2 9 s d W 1 u c z E u e 1 8 1 L D V 9 J n F 1 b 3 Q 7 L C Z x d W 9 0 O 1 N l Y 3 R p b 2 4 x L 1 R h Y m x l M D A 0 I C h Q Y W d l I D Q p L 0 F 1 d G 9 S Z W 1 v d m V k Q 2 9 s d W 1 u c z E u e z U x M z c 3 M D I 1 L F x u V V J B X G 4 1 M j M 5 N D I 1 O C w 2 f S Z x d W 9 0 O y w m c X V v d D t T Z W N 0 a W 9 u M S 9 U Y W J s Z T A w N C A o U G F n Z S A 0 K S 9 B d X R v U m V t b 3 Z l Z E N v b H V t b n M x L n t f N i w 3 f S Z x d W 9 0 O y w m c X V v d D t T Z W N 0 a W 9 u M S 9 U Y W J s Z T A w N C A o U G F n Z S A 0 K S 9 B d X R v U m V t b 3 Z l Z E N v b H V t b n M x L n t f N y w 4 f S Z x d W 9 0 O y w m c X V v d D t T Z W N 0 a W 9 u M S 9 U Y W J s Z T A w N C A o U G F n Z S A 0 K S 9 B d X R v U m V t b 3 Z l Z E N v b H V t b n M x L n t f O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y M l Q x M z o x N z o w O C 4 5 N T A 1 M j E 1 W i I g L z 4 8 R W 5 0 c n k g V H l w Z T 0 i R m l s b E N v b H V t b l R 5 c G V z I i B W Y W x 1 Z T 0 i c 0 J n W U R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3 K S 9 B d X R v U m V t b 3 Z l Z E N v b H V t b n M x L n t D b 2 x 1 b W 4 x L D B 9 J n F 1 b 3 Q 7 L C Z x d W 9 0 O 1 N l Y 3 R p b 2 4 x L 1 R h Y m x l M D A 3 I C h Q Y W d l I D c p L 0 F 1 d G 9 S Z W 1 v d m V k Q 2 9 s d W 1 u c z E u e 0 N v b H V t b j I s M X 0 m c X V v d D s s J n F 1 b 3 Q 7 U 2 V j d G l v b j E v V G F i b G U w M D c g K F B h Z 2 U g N y k v Q X V 0 b 1 J l b W 9 2 Z W R D b 2 x 1 b W 5 z M S 5 7 Q 2 9 s d W 1 u M y w y f S Z x d W 9 0 O y w m c X V v d D t T Z W N 0 a W 9 u M S 9 U Y W J s Z T A w N y A o U G F n Z S A 3 K S 9 B d X R v U m V t b 3 Z l Z E N v b H V t b n M x L n t D b 2 x 1 b W 4 0 L D N 9 J n F 1 b 3 Q 7 L C Z x d W 9 0 O 1 N l Y 3 R p b 2 4 x L 1 R h Y m x l M D A 3 I C h Q Y W d l I D c p L 0 F 1 d G 9 S Z W 1 v d m V k Q 2 9 s d W 1 u c z E u e 0 N v b H V t b j U s N H 0 m c X V v d D s s J n F 1 b 3 Q 7 U 2 V j d G l v b j E v V G F i b G U w M D c g K F B h Z 2 U g N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3 K S 9 B d X R v U m V t b 3 Z l Z E N v b H V t b n M x L n t D b 2 x 1 b W 4 x L D B 9 J n F 1 b 3 Q 7 L C Z x d W 9 0 O 1 N l Y 3 R p b 2 4 x L 1 R h Y m x l M D A 3 I C h Q Y W d l I D c p L 0 F 1 d G 9 S Z W 1 v d m V k Q 2 9 s d W 1 u c z E u e 0 N v b H V t b j I s M X 0 m c X V v d D s s J n F 1 b 3 Q 7 U 2 V j d G l v b j E v V G F i b G U w M D c g K F B h Z 2 U g N y k v Q X V 0 b 1 J l b W 9 2 Z W R D b 2 x 1 b W 5 z M S 5 7 Q 2 9 s d W 1 u M y w y f S Z x d W 9 0 O y w m c X V v d D t T Z W N 0 a W 9 u M S 9 U Y W J s Z T A w N y A o U G F n Z S A 3 K S 9 B d X R v U m V t b 3 Z l Z E N v b H V t b n M x L n t D b 2 x 1 b W 4 0 L D N 9 J n F 1 b 3 Q 7 L C Z x d W 9 0 O 1 N l Y 3 R p b 2 4 x L 1 R h Y m x l M D A 3 I C h Q Y W d l I D c p L 0 F 1 d G 9 S Z W 1 v d m V k Q 2 9 s d W 1 u c z E u e 0 N v b H V t b j U s N H 0 m c X V v d D s s J n F 1 b 3 Q 7 U 2 V j d G l v b j E v V G F i b G U w M D c g K F B h Z 2 U g N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y V D E z O j E 3 O j U w L j U 0 N j Q 0 M z Z a I i A v P j x F b n R y e S B U e X B l P S J G a W x s Q 2 9 s d W 1 u V H l w Z X M i I F Z h b H V l P S J z Q m d Z R E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g p L 0 F 1 d G 9 S Z W 1 v d m V k Q 2 9 s d W 1 u c z E u e 0 N v b H V t b j E s M H 0 m c X V v d D s s J n F 1 b 3 Q 7 U 2 V j d G l v b j E v V G F i b G U w M D g g K F B h Z 2 U g O C k v Q X V 0 b 1 J l b W 9 2 Z W R D b 2 x 1 b W 5 z M S 5 7 Q 2 9 s d W 1 u M i w x f S Z x d W 9 0 O y w m c X V v d D t T Z W N 0 a W 9 u M S 9 U Y W J s Z T A w O C A o U G F n Z S A 4 K S 9 B d X R v U m V t b 3 Z l Z E N v b H V t b n M x L n t D b 2 x 1 b W 4 z L D J 9 J n F 1 b 3 Q 7 L C Z x d W 9 0 O 1 N l Y 3 R p b 2 4 x L 1 R h Y m x l M D A 4 I C h Q Y W d l I D g p L 0 F 1 d G 9 S Z W 1 v d m V k Q 2 9 s d W 1 u c z E u e 0 N v b H V t b j Q s M 3 0 m c X V v d D s s J n F 1 b 3 Q 7 U 2 V j d G l v b j E v V G F i b G U w M D g g K F B h Z 2 U g O C k v Q X V 0 b 1 J l b W 9 2 Z W R D b 2 x 1 b W 5 z M S 5 7 Q 2 9 s d W 1 u N S w 0 f S Z x d W 9 0 O y w m c X V v d D t T Z W N 0 a W 9 u M S 9 U Y W J s Z T A w O C A o U G F n Z S A 4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4 I C h Q Y W d l I D g p L 0 F 1 d G 9 S Z W 1 v d m V k Q 2 9 s d W 1 u c z E u e 0 N v b H V t b j E s M H 0 m c X V v d D s s J n F 1 b 3 Q 7 U 2 V j d G l v b j E v V G F i b G U w M D g g K F B h Z 2 U g O C k v Q X V 0 b 1 J l b W 9 2 Z W R D b 2 x 1 b W 5 z M S 5 7 Q 2 9 s d W 1 u M i w x f S Z x d W 9 0 O y w m c X V v d D t T Z W N 0 a W 9 u M S 9 U Y W J s Z T A w O C A o U G F n Z S A 4 K S 9 B d X R v U m V t b 3 Z l Z E N v b H V t b n M x L n t D b 2 x 1 b W 4 z L D J 9 J n F 1 b 3 Q 7 L C Z x d W 9 0 O 1 N l Y 3 R p b 2 4 x L 1 R h Y m x l M D A 4 I C h Q Y W d l I D g p L 0 F 1 d G 9 S Z W 1 v d m V k Q 2 9 s d W 1 u c z E u e 0 N v b H V t b j Q s M 3 0 m c X V v d D s s J n F 1 b 3 Q 7 U 2 V j d G l v b j E v V G F i b G U w M D g g K F B h Z 2 U g O C k v Q X V 0 b 1 J l b W 9 2 Z W R D b 2 x 1 b W 5 z M S 5 7 Q 2 9 s d W 1 u N S w 0 f S Z x d W 9 0 O y w m c X V v d D t T Z W N 0 a W 9 u M S 9 U Y W J s Z T A w O C A o U G F n Z S A 4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J U M T M 6 M T g 6 M T k u N z k w N T I 4 N l o i I C 8 + P E V u d H J 5 I F R 5 c G U 9 I k Z p b G x D b 2 x 1 b W 5 U e X B l c y I g V m F s d W U 9 I n N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X V 0 b 1 J l b W 9 2 Z W R D b 2 x 1 b W 5 z M S 5 7 Q 2 9 s d W 1 u M S w w f S Z x d W 9 0 O y w m c X V v d D t T Z W N 0 a W 9 u M S 9 U Y W J s Z T A w O S A o U G F n Z S A 5 K S 9 B d X R v U m V t b 3 Z l Z E N v b H V t b n M x L n t D b 2 x 1 b W 4 y L D F 9 J n F 1 b 3 Q 7 L C Z x d W 9 0 O 1 N l Y 3 R p b 2 4 x L 1 R h Y m x l M D A 5 I C h Q Y W d l I D k p L 0 F 1 d G 9 S Z W 1 v d m V k Q 2 9 s d W 1 u c z E u e 0 N v b H V t b j M s M n 0 m c X V v d D s s J n F 1 b 3 Q 7 U 2 V j d G l v b j E v V G F i b G U w M D k g K F B h Z 2 U g O S k v Q X V 0 b 1 J l b W 9 2 Z W R D b 2 x 1 b W 5 z M S 5 7 Q 2 9 s d W 1 u N C w z f S Z x d W 9 0 O y w m c X V v d D t T Z W N 0 a W 9 u M S 9 U Y W J s Z T A w O S A o U G F n Z S A 5 K S 9 B d X R v U m V t b 3 Z l Z E N v b H V t b n M x L n t D b 2 x 1 b W 4 1 L D R 9 J n F 1 b 3 Q 7 L C Z x d W 9 0 O 1 N l Y 3 R p b 2 4 x L 1 R h Y m x l M D A 5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k g K F B h Z 2 U g O S k v Q X V 0 b 1 J l b W 9 2 Z W R D b 2 x 1 b W 5 z M S 5 7 Q 2 9 s d W 1 u M S w w f S Z x d W 9 0 O y w m c X V v d D t T Z W N 0 a W 9 u M S 9 U Y W J s Z T A w O S A o U G F n Z S A 5 K S 9 B d X R v U m V t b 3 Z l Z E N v b H V t b n M x L n t D b 2 x 1 b W 4 y L D F 9 J n F 1 b 3 Q 7 L C Z x d W 9 0 O 1 N l Y 3 R p b 2 4 x L 1 R h Y m x l M D A 5 I C h Q Y W d l I D k p L 0 F 1 d G 9 S Z W 1 v d m V k Q 2 9 s d W 1 u c z E u e 0 N v b H V t b j M s M n 0 m c X V v d D s s J n F 1 b 3 Q 7 U 2 V j d G l v b j E v V G F i b G U w M D k g K F B h Z 2 U g O S k v Q X V 0 b 1 J l b W 9 2 Z W R D b 2 x 1 b W 5 z M S 5 7 Q 2 9 s d W 1 u N C w z f S Z x d W 9 0 O y w m c X V v d D t T Z W N 0 a W 9 u M S 9 U Y W J s Z T A w O S A o U G F n Z S A 5 K S 9 B d X R v U m V t b 3 Z l Z E N v b H V t b n M x L n t D b 2 x 1 b W 4 1 L D R 9 J n F 1 b 3 Q 7 L C Z x d W 9 0 O 1 N l Y 3 R p b 2 4 x L 1 R h Y m x l M D A 5 I C h Q Y W d l I D k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J U M T M 6 M T g 6 N T U u O T M 0 N z M 4 N 1 o i I C 8 + P E V u d H J 5 I F R 5 c G U 9 I k Z p b G x D b 2 x 1 b W 5 U e X B l c y I g V m F s d W U 9 I n N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M T A p L 0 F 1 d G 9 S Z W 1 v d m V k Q 2 9 s d W 1 u c z E u e 0 N v b H V t b j E s M H 0 m c X V v d D s s J n F 1 b 3 Q 7 U 2 V j d G l v b j E v V G F i b G U w M T A g K F B h Z 2 U g M T A p L 0 F 1 d G 9 S Z W 1 v d m V k Q 2 9 s d W 1 u c z E u e 0 N v b H V t b j I s M X 0 m c X V v d D s s J n F 1 b 3 Q 7 U 2 V j d G l v b j E v V G F i b G U w M T A g K F B h Z 2 U g M T A p L 0 F 1 d G 9 S Z W 1 v d m V k Q 2 9 s d W 1 u c z E u e 0 N v b H V t b j M s M n 0 m c X V v d D s s J n F 1 b 3 Q 7 U 2 V j d G l v b j E v V G F i b G U w M T A g K F B h Z 2 U g M T A p L 0 F 1 d G 9 S Z W 1 v d m V k Q 2 9 s d W 1 u c z E u e 0 N v b H V t b j Q s M 3 0 m c X V v d D s s J n F 1 b 3 Q 7 U 2 V j d G l v b j E v V G F i b G U w M T A g K F B h Z 2 U g M T A p L 0 F 1 d G 9 S Z W 1 v d m V k Q 2 9 s d W 1 u c z E u e 0 N v b H V t b j U s N H 0 m c X V v d D s s J n F 1 b 3 Q 7 U 2 V j d G l v b j E v V G F i b G U w M T A g K F B h Z 2 U g M T A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A g K F B h Z 2 U g M T A p L 0 F 1 d G 9 S Z W 1 v d m V k Q 2 9 s d W 1 u c z E u e 0 N v b H V t b j E s M H 0 m c X V v d D s s J n F 1 b 3 Q 7 U 2 V j d G l v b j E v V G F i b G U w M T A g K F B h Z 2 U g M T A p L 0 F 1 d G 9 S Z W 1 v d m V k Q 2 9 s d W 1 u c z E u e 0 N v b H V t b j I s M X 0 m c X V v d D s s J n F 1 b 3 Q 7 U 2 V j d G l v b j E v V G F i b G U w M T A g K F B h Z 2 U g M T A p L 0 F 1 d G 9 S Z W 1 v d m V k Q 2 9 s d W 1 u c z E u e 0 N v b H V t b j M s M n 0 m c X V v d D s s J n F 1 b 3 Q 7 U 2 V j d G l v b j E v V G F i b G U w M T A g K F B h Z 2 U g M T A p L 0 F 1 d G 9 S Z W 1 v d m V k Q 2 9 s d W 1 u c z E u e 0 N v b H V t b j Q s M 3 0 m c X V v d D s s J n F 1 b 3 Q 7 U 2 V j d G l v b j E v V G F i b G U w M T A g K F B h Z 2 U g M T A p L 0 F 1 d G 9 S Z W 1 v d m V k Q 2 9 s d W 1 u c z E u e 0 N v b H V t b j U s N H 0 m c X V v d D s s J n F 1 b 3 Q 7 U 2 V j d G l v b j E v V G F i b G U w M T A g K F B h Z 2 U g M T A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J U M T M 6 M T k 6 M j A u M j g y M T M x M F o i I C 8 + P E V u d H J 5 I F R 5 c G U 9 I k Z p b G x D b 2 x 1 b W 5 U e X B l c y I g V m F s d W U 9 I n N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E p L 0 F 1 d G 9 S Z W 1 v d m V k Q 2 9 s d W 1 u c z E u e 0 N v b H V t b j E s M H 0 m c X V v d D s s J n F 1 b 3 Q 7 U 2 V j d G l v b j E v V G F i b G U w M T E g K F B h Z 2 U g M T E p L 0 F 1 d G 9 S Z W 1 v d m V k Q 2 9 s d W 1 u c z E u e 0 N v b H V t b j I s M X 0 m c X V v d D s s J n F 1 b 3 Q 7 U 2 V j d G l v b j E v V G F i b G U w M T E g K F B h Z 2 U g M T E p L 0 F 1 d G 9 S Z W 1 v d m V k Q 2 9 s d W 1 u c z E u e 0 N v b H V t b j M s M n 0 m c X V v d D s s J n F 1 b 3 Q 7 U 2 V j d G l v b j E v V G F i b G U w M T E g K F B h Z 2 U g M T E p L 0 F 1 d G 9 S Z W 1 v d m V k Q 2 9 s d W 1 u c z E u e 0 N v b H V t b j Q s M 3 0 m c X V v d D s s J n F 1 b 3 Q 7 U 2 V j d G l v b j E v V G F i b G U w M T E g K F B h Z 2 U g M T E p L 0 F 1 d G 9 S Z W 1 v d m V k Q 2 9 s d W 1 u c z E u e 0 N v b H V t b j U s N H 0 m c X V v d D s s J n F 1 b 3 Q 7 U 2 V j d G l v b j E v V G F i b G U w M T E g K F B h Z 2 U g M T E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E g K F B h Z 2 U g M T E p L 0 F 1 d G 9 S Z W 1 v d m V k Q 2 9 s d W 1 u c z E u e 0 N v b H V t b j E s M H 0 m c X V v d D s s J n F 1 b 3 Q 7 U 2 V j d G l v b j E v V G F i b G U w M T E g K F B h Z 2 U g M T E p L 0 F 1 d G 9 S Z W 1 v d m V k Q 2 9 s d W 1 u c z E u e 0 N v b H V t b j I s M X 0 m c X V v d D s s J n F 1 b 3 Q 7 U 2 V j d G l v b j E v V G F i b G U w M T E g K F B h Z 2 U g M T E p L 0 F 1 d G 9 S Z W 1 v d m V k Q 2 9 s d W 1 u c z E u e 0 N v b H V t b j M s M n 0 m c X V v d D s s J n F 1 b 3 Q 7 U 2 V j d G l v b j E v V G F i b G U w M T E g K F B h Z 2 U g M T E p L 0 F 1 d G 9 S Z W 1 v d m V k Q 2 9 s d W 1 u c z E u e 0 N v b H V t b j Q s M 3 0 m c X V v d D s s J n F 1 b 3 Q 7 U 2 V j d G l v b j E v V G F i b G U w M T E g K F B h Z 2 U g M T E p L 0 F 1 d G 9 S Z W 1 v d m V k Q 2 9 s d W 1 u c z E u e 0 N v b H V t b j U s N H 0 m c X V v d D s s J n F 1 b 3 Q 7 U 2 V j d G l v b j E v V G F i b G U w M T E g K F B h Z 2 U g M T E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y V D E z O j I w O j A y L j M 4 M T U y M D N a I i A v P j x F b n R y e S B U e X B l P S J G a W x s Q 2 9 s d W 1 u V H l w Z X M i I F Z h b H V l P S J z Q X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E y K S 9 B d X R v U m V t b 3 Z l Z E N v b H V t b n M x L n t D b 2 x 1 b W 4 x L D B 9 J n F 1 b 3 Q 7 L C Z x d W 9 0 O 1 N l Y 3 R p b 2 4 x L 1 R h Y m x l M D E y I C h Q Y W d l I D E y K S 9 B d X R v U m V t b 3 Z l Z E N v b H V t b n M x L n t D b 2 x 1 b W 4 y L D F 9 J n F 1 b 3 Q 7 L C Z x d W 9 0 O 1 N l Y 3 R p b 2 4 x L 1 R h Y m x l M D E y I C h Q Y W d l I D E y K S 9 B d X R v U m V t b 3 Z l Z E N v b H V t b n M x L n t D b 2 x 1 b W 4 z L D J 9 J n F 1 b 3 Q 7 L C Z x d W 9 0 O 1 N l Y 3 R p b 2 4 x L 1 R h Y m x l M D E y I C h Q Y W d l I D E y K S 9 B d X R v U m V t b 3 Z l Z E N v b H V t b n M x L n t D b 2 x 1 b W 4 0 L D N 9 J n F 1 b 3 Q 7 L C Z x d W 9 0 O 1 N l Y 3 R p b 2 4 x L 1 R h Y m x l M D E y I C h Q Y W d l I D E y K S 9 B d X R v U m V t b 3 Z l Z E N v b H V t b n M x L n t D b 2 x 1 b W 4 1 L D R 9 J n F 1 b 3 Q 7 L C Z x d W 9 0 O 1 N l Y 3 R p b 2 4 x L 1 R h Y m x l M D E y I C h Q Y W d l I D E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y I C h Q Y W d l I D E y K S 9 B d X R v U m V t b 3 Z l Z E N v b H V t b n M x L n t D b 2 x 1 b W 4 x L D B 9 J n F 1 b 3 Q 7 L C Z x d W 9 0 O 1 N l Y 3 R p b 2 4 x L 1 R h Y m x l M D E y I C h Q Y W d l I D E y K S 9 B d X R v U m V t b 3 Z l Z E N v b H V t b n M x L n t D b 2 x 1 b W 4 y L D F 9 J n F 1 b 3 Q 7 L C Z x d W 9 0 O 1 N l Y 3 R p b 2 4 x L 1 R h Y m x l M D E y I C h Q Y W d l I D E y K S 9 B d X R v U m V t b 3 Z l Z E N v b H V t b n M x L n t D b 2 x 1 b W 4 z L D J 9 J n F 1 b 3 Q 7 L C Z x d W 9 0 O 1 N l Y 3 R p b 2 4 x L 1 R h Y m x l M D E y I C h Q Y W d l I D E y K S 9 B d X R v U m V t b 3 Z l Z E N v b H V t b n M x L n t D b 2 x 1 b W 4 0 L D N 9 J n F 1 b 3 Q 7 L C Z x d W 9 0 O 1 N l Y 3 R p b 2 4 x L 1 R h Y m x l M D E y I C h Q Y W d l I D E y K S 9 B d X R v U m V t b 3 Z l Z E N v b H V t b n M x L n t D b 2 x 1 b W 4 1 L D R 9 J n F 1 b 3 Q 7 L C Z x d W 9 0 O 1 N l Y 3 R p b 2 4 x L 1 R h Y m x l M D E y I C h Q Y W d l I D E y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4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E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y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C g 5 A y 8 7 9 Z N g 4 4 v i X q M q O s A A A A A A g A A A A A A A 2 Y A A M A A A A A Q A A A A p O 7 1 Z I M A L w 0 b f R 2 w A 2 s l v A A A A A A E g A A A o A A A A B A A A A A f D 0 x E C H y j 9 z n x R h R 0 Z y f G U A A A A P L 0 T 2 n F Y D M Y s 5 6 x T U g a w R N B e Y E V 9 8 Z + S r 1 F J F 5 8 F 4 v m y B N 8 X Z O w G I N N 1 s k i J w D 0 Q q Q w O i C y z S w s O F h v I T 2 j V 7 m Q L b b y s N o a 2 3 L Q r v 8 E 1 y D r F A A A A M 6 R U T J N m 5 b 5 7 l R c 4 A W C / p 7 o 4 x 5 m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2026-01-23T11:58:18Z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