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4.30 - PENAVA IZGRADNJA d.o.o. (St-194-2024)\Tablica prijavljenih tražbina uz prijave tražbina\"/>
    </mc:Choice>
  </mc:AlternateContent>
  <xr:revisionPtr revIDLastSave="0" documentId="13_ncr:1_{B9ADA0B2-5068-46B3-AAEC-D2FB4EB9CB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ave tražbina" sheetId="1" r:id="rId1"/>
  </sheets>
  <definedNames>
    <definedName name="_xlnm._FilterDatabase" localSheetId="0" hidden="1">'Prijave tražbina'!$A$12:$T$32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4" i="1" l="1"/>
  <c r="L23" i="1"/>
  <c r="L17" i="1"/>
  <c r="L25" i="1" l="1"/>
  <c r="N26" i="1" l="1"/>
  <c r="L26" i="1" s="1"/>
  <c r="N18" i="1" l="1"/>
  <c r="L18" i="1" s="1"/>
  <c r="L20" i="1"/>
  <c r="N32" i="1"/>
  <c r="L32" i="1" s="1"/>
  <c r="L16" i="1" l="1"/>
</calcChain>
</file>

<file path=xl/sharedStrings.xml><?xml version="1.0" encoding="utf-8"?>
<sst xmlns="http://schemas.openxmlformats.org/spreadsheetml/2006/main" count="165" uniqueCount="116">
  <si>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</si>
  <si>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</si>
  <si>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</si>
  <si>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</si>
  <si>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</si>
  <si>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</si>
  <si>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</si>
  <si>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</si>
  <si>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</si>
  <si>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</si>
  <si>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</si>
  <si>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</si>
  <si>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</si>
  <si>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</si>
  <si>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</si>
  <si>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</si>
  <si>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</si>
  <si>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</si>
  <si>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</si>
  <si>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</si>
  <si>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</si>
  <si>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</si>
  <si>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</si>
  <si>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</si>
  <si>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</si>
  <si>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</si>
  <si>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</si>
  <si>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</si>
  <si>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</si>
  <si>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</si>
  <si>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</si>
  <si>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</si>
  <si>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</si>
  <si>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034-011/24-10/30</t>
  </si>
  <si>
    <t>St-194/2024</t>
  </si>
  <si>
    <t>PENAVA IZGRADNJA d.o.o. Viškovo</t>
  </si>
  <si>
    <t>Marinići 27 A  , 51216 Viškovo</t>
  </si>
  <si>
    <t xml:space="preserve">36462926568 </t>
  </si>
  <si>
    <t>Lina Bolmarčića 22, 51511 Malinska</t>
  </si>
  <si>
    <t>DA</t>
  </si>
  <si>
    <t>Općina Malinska-Dubašnica</t>
  </si>
  <si>
    <t>18683136487</t>
  </si>
  <si>
    <t>RH MIN. FIN. PU RIJEKA</t>
  </si>
  <si>
    <t>Katančićeva ulica 5, 10000 Zagreb</t>
  </si>
  <si>
    <t>PENAVA MIROSLAV</t>
  </si>
  <si>
    <t>13975234843</t>
  </si>
  <si>
    <t>KRALJA PETRA SVAČIĆA 16, 34000 Požega</t>
  </si>
  <si>
    <t>98191541532</t>
  </si>
  <si>
    <t>Salon stolarije Penava j.d.o.o.</t>
  </si>
  <si>
    <t>Varelovac 44, 34000 Požega</t>
  </si>
  <si>
    <t>Abramović Vatroslav</t>
  </si>
  <si>
    <t>Juko Ružica</t>
  </si>
  <si>
    <t>Razlučno pravo</t>
  </si>
  <si>
    <t>Doles Roman</t>
  </si>
  <si>
    <t>Brusić Andreja</t>
  </si>
  <si>
    <t>Savić Saša</t>
  </si>
  <si>
    <t>Samsa Primož</t>
  </si>
  <si>
    <t>Savić Gabriela</t>
  </si>
  <si>
    <t>48733799140</t>
  </si>
  <si>
    <t>DOVIČIĆI 41, 51216 Viškovo</t>
  </si>
  <si>
    <t>Veliko Lešće, Slovenija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</si>
  <si>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OIB i adresu vjerovnika.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</si>
  <si>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adresu vjerovnika.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</si>
  <si>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OIB.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</si>
  <si>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OIB (35462926568)  i naziv vjerovnika (Općina Malinska) te nije naveo adresu vjerovnika.</t>
    </r>
  </si>
  <si>
    <t>EUROHERC osiguranje d.d.</t>
  </si>
  <si>
    <t>22694857747</t>
  </si>
  <si>
    <t xml:space="preserve">Ulica grada Vukovara 282, 10000 Zagreb </t>
  </si>
  <si>
    <t>Redovna tražbina</t>
  </si>
  <si>
    <t>NE</t>
  </si>
  <si>
    <t>09.05.2024.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</si>
  <si>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tražbine iskazao adresu Podružnice Sl.Brod (Ulica Petra Svačića 1a, 35000 Sl.Brod)</t>
    </r>
  </si>
  <si>
    <t>29743547503</t>
  </si>
  <si>
    <t>TRIGLAV OSIGURANJE d. d.</t>
  </si>
  <si>
    <t>10.05.2024.</t>
  </si>
  <si>
    <t>Ugovor o osiguranju</t>
  </si>
  <si>
    <t xml:space="preserve">Ulica Antuna Heinza 4, Zagreb </t>
  </si>
  <si>
    <t>KentBank d.d.</t>
  </si>
  <si>
    <t>73656725926</t>
  </si>
  <si>
    <t xml:space="preserve">Gundulićeva ulica 1, 10000 Zagreb </t>
  </si>
  <si>
    <t>21.05.2024.</t>
  </si>
  <si>
    <t>Ugovor o otvaranju i vođenju transakcijskog računa te obavljenju platnih i ostalih usluga broj 4124003-1121000124 od 04.03.2015.</t>
  </si>
  <si>
    <t>HEP ELEKTRA d.o.o.</t>
  </si>
  <si>
    <t>43965974818</t>
  </si>
  <si>
    <t xml:space="preserve">Ulica grada Vukovara 37, 10000 Zagreb </t>
  </si>
  <si>
    <t>22.05.2024.</t>
  </si>
  <si>
    <t>DA
108,55 EUR</t>
  </si>
  <si>
    <t>Porezni dug</t>
  </si>
  <si>
    <t>24.05.2024.</t>
  </si>
  <si>
    <t>DA
14.890,06 EUR</t>
  </si>
  <si>
    <t>POSAVEC RENE</t>
  </si>
  <si>
    <t>09305214591</t>
  </si>
  <si>
    <t>ULICA VLADIMIRA NAZORA 39 A, 10431 SVETA NEDELJA</t>
  </si>
  <si>
    <t>Predugovor o kupoprodaji nekretnine OV-2934/2023 od 08.03.2023.</t>
  </si>
  <si>
    <t>FINANCIJSKA AGENCIJA</t>
  </si>
  <si>
    <t>85821130368</t>
  </si>
  <si>
    <t>Ulica grada Vukovara 70, 10000 Zagreb</t>
  </si>
  <si>
    <t>28.05.2024.</t>
  </si>
  <si>
    <t>Provedba osnova za plaćanje-prisilna naplata</t>
  </si>
  <si>
    <t>SYNDRE D.O.O.</t>
  </si>
  <si>
    <t>76630324137</t>
  </si>
  <si>
    <t>Radnička cesta 43, 10000 Zagreb</t>
  </si>
  <si>
    <t>Aneks br.2. Sporazuma o založnom pravu na nekretninama, a koji aneks je potvrđen od strane JB Darka Paravića sa sjedištem u Rijeci, Gnambova 2/II, dana 17.03.2014.godine, pod poslovnim brojem OV-1902/2014</t>
  </si>
  <si>
    <r>
      <t>Založno pravo upisano u zemljižnim knjigama Općinskog suda u Crikvenici zemljišnoknjižnog odjela Krk temeljem rješenja poslovni broj</t>
    </r>
    <r>
      <rPr>
        <b/>
        <sz val="8"/>
        <rFont val="Arial"/>
        <family val="2"/>
        <charset val="238"/>
      </rPr>
      <t xml:space="preserve"> Z-1477/14 </t>
    </r>
    <r>
      <rPr>
        <sz val="8"/>
        <rFont val="Arial"/>
        <family val="2"/>
        <charset val="238"/>
      </rPr>
      <t>u odnosu na : -1. suvlasnički dio: 5/100 ETAŽNO VLASNIŠTVO (</t>
    </r>
    <r>
      <rPr>
        <b/>
        <sz val="8"/>
        <rFont val="Arial"/>
        <family val="2"/>
        <charset val="238"/>
      </rPr>
      <t>E-1</t>
    </r>
    <r>
      <rPr>
        <sz val="8"/>
        <rFont val="Arial"/>
        <family val="2"/>
        <charset val="238"/>
      </rPr>
      <t xml:space="preserve">) zk.č.br. 280/8 u naravi STAMBENA ZGRADA I DVORIŠTE, ukupne površine 735 m2, a koji suvlasnički dio je neodvojivo povezan s pravom vlasništva na parkirališno-garažnom mjestu PM 1-u podrumu, od 22,00 m2, koje se sastoji od parkirališno-garažnog mjesta, u elaboratu označeno narančastom bojom, sve upisano u </t>
    </r>
    <r>
      <rPr>
        <b/>
        <sz val="8"/>
        <rFont val="Arial"/>
        <family val="2"/>
        <charset val="238"/>
      </rPr>
      <t>zk.ul.2417, k.o. Bogovići</t>
    </r>
    <r>
      <rPr>
        <sz val="8"/>
        <rFont val="Arial"/>
        <family val="2"/>
        <charset val="238"/>
      </rPr>
      <t xml:space="preserve">, pri Zemljišnoknjižnom odjelu Krk, Općinskog suda u Crikvenici;
Založno pravo upisano u zemljižnim knjigama Općinskog suda u Crikvenici zemljišnoknjižnog odjela Krk temeljem rješenja poslovni broj </t>
    </r>
    <r>
      <rPr>
        <b/>
        <sz val="8"/>
        <rFont val="Arial"/>
        <family val="2"/>
        <charset val="238"/>
      </rPr>
      <t>Z-1477/14</t>
    </r>
    <r>
      <rPr>
        <sz val="8"/>
        <rFont val="Arial"/>
        <family val="2"/>
        <charset val="238"/>
      </rPr>
      <t xml:space="preserve"> u odnosu na : -2. suvlasnički dio: 5/100 ETAŽNO VLASNIŠTVO (</t>
    </r>
    <r>
      <rPr>
        <b/>
        <sz val="8"/>
        <rFont val="Arial"/>
        <family val="2"/>
        <charset val="238"/>
      </rPr>
      <t>E-2</t>
    </r>
    <r>
      <rPr>
        <sz val="8"/>
        <rFont val="Arial"/>
        <family val="2"/>
        <charset val="238"/>
      </rPr>
      <t xml:space="preserve">) zk.č.br. 280/8 u naravi STAMBENA ZGRADA I DVORIŠTE, ukupne površine 735 m2, a koji suvlasnički dio je neodvojivo povezan s pravom vlasništva na parkirališno-garažnom mjestu PM 2-u podrumu, od 22,00 m2, koje se sastoji od parkirališno-garažnog mjesta, u elaboratu označeno sivom bojom, sve upisano u </t>
    </r>
    <r>
      <rPr>
        <b/>
        <sz val="8"/>
        <rFont val="Arial"/>
        <family val="2"/>
        <charset val="238"/>
      </rPr>
      <t>zk.ul.2417, k.o. Bogovići</t>
    </r>
    <r>
      <rPr>
        <sz val="8"/>
        <rFont val="Arial"/>
        <family val="2"/>
        <charset val="238"/>
      </rPr>
      <t xml:space="preserve">, pri Zemljišnoknjižnom odjelu Krk, Općinskog suda u Crikvenici;
Založno pravo upisano u zemljižnim knjigama Općinskog suda u Crikvenici zemljišnoknjižnog odjela Krk temeljem rješenja poslovni broj </t>
    </r>
    <r>
      <rPr>
        <b/>
        <sz val="8"/>
        <rFont val="Arial"/>
        <family val="2"/>
        <charset val="238"/>
      </rPr>
      <t>Z-1477/14</t>
    </r>
    <r>
      <rPr>
        <sz val="8"/>
        <rFont val="Arial"/>
        <family val="2"/>
        <charset val="238"/>
      </rPr>
      <t xml:space="preserve"> u odnosu na : -4. suvlasnički dio: 5/100 ETAŽNO VLASNIŠTVO (</t>
    </r>
    <r>
      <rPr>
        <b/>
        <sz val="8"/>
        <rFont val="Arial"/>
        <family val="2"/>
        <charset val="238"/>
      </rPr>
      <t>E-4</t>
    </r>
    <r>
      <rPr>
        <sz val="8"/>
        <rFont val="Arial"/>
        <family val="2"/>
        <charset val="238"/>
      </rPr>
      <t xml:space="preserve">) zk.č.br. 280/8 u naravi STAMBENA ZGRADA I DVORIŠTE, ukupne površine 735 m2, a koji suvlasnički dio je neodvojivo povezan s pravom vlasništva na parkirališno-garažnom mjestu PM 4-u podrumu, od 17,00 m2, koje se sastoji od parkirališno-garažnog mjesta, u elaboratu označeno smeđom bojom, sve upisano u </t>
    </r>
    <r>
      <rPr>
        <b/>
        <sz val="8"/>
        <rFont val="Arial"/>
        <family val="2"/>
        <charset val="238"/>
      </rPr>
      <t>zk.ul.2417, k.o. Bogovići</t>
    </r>
    <r>
      <rPr>
        <sz val="8"/>
        <rFont val="Arial"/>
        <family val="2"/>
        <charset val="238"/>
      </rPr>
      <t xml:space="preserve">, pri Zemljišnoknjižnom odjelu Krk, Općinskog suda u Crikvenici;
Založno pravo upisano u zemljižnim knjigama Općinskog suda u Crikvenici zemljišnoknjižnog odjela Krk temeljem rješenja poslovni broj </t>
    </r>
    <r>
      <rPr>
        <b/>
        <sz val="8"/>
        <rFont val="Arial"/>
        <family val="2"/>
        <charset val="238"/>
      </rPr>
      <t>Z-1477/14</t>
    </r>
    <r>
      <rPr>
        <sz val="8"/>
        <rFont val="Arial"/>
        <family val="2"/>
        <charset val="238"/>
      </rPr>
      <t xml:space="preserve"> u odnosu na : -8. suvlasnički dio: 27/100 ETAŽNO VLASNIŠTVO (</t>
    </r>
    <r>
      <rPr>
        <b/>
        <sz val="8"/>
        <rFont val="Arial"/>
        <family val="2"/>
        <charset val="238"/>
      </rPr>
      <t>E-8</t>
    </r>
    <r>
      <rPr>
        <sz val="8"/>
        <rFont val="Arial"/>
        <family val="2"/>
        <charset val="238"/>
      </rPr>
      <t xml:space="preserve">) zk.č.br. 280/8 u naravi STAMBENA ZGRADA I DVORIŠTE, ukupne površine 735 m2, a koji suvlasnički dio je neodvojivo povezan s pravom vlasništva na stanu "4" - dvoetažni stan na prvom i drugom katu, od 120,57m2, koji se sastoji od hodnika, sobe, sobe, sobe, kupaonice, kupaonice, izbe, stubišta, terase, loggie/balkona, sve na prvom katu i dnevnog boravka, blagavaonice, izbe, WC-a, loggie/terase na drugom katu, sve upisano u </t>
    </r>
    <r>
      <rPr>
        <b/>
        <sz val="8"/>
        <rFont val="Arial"/>
        <family val="2"/>
        <charset val="238"/>
      </rPr>
      <t>zk.ul.2417, k.o. Bogovići</t>
    </r>
    <r>
      <rPr>
        <sz val="8"/>
        <rFont val="Arial"/>
        <family val="2"/>
        <charset val="238"/>
      </rPr>
      <t>, pri Zemljišnoknjižnom odjelu Krk, Općinskog suda u Crikvenici</t>
    </r>
  </si>
  <si>
    <t>Vjerodostojna isprava-izvod iz poslovnih knjiga br.naloga:82001297 od 20.05.2024. (za ugovorni račun broj:2201613643)
Izvod iz poslovnih knjiga br.naloga:82001293 od 20.05.2024. (za ugovorni račun broj: 2201613659)
Izvod iz poslovnih knjiga br.naloga:82001294 od 20.05.2024. (za ugovorni račun broj: 2201613672)
Izvod iz poslovnih knjiga br.naloga:82001295 od 20.05.2024. (za ugovorni račun broj: 2201683555)
Izvod iz poslovnih knjiga br.naloga:82001296 od 20.05.2024. (za ugovorni račun broj: 2201683555)
Izvod iz poslovnih knjiga br.naloga:82001300 od 20.05.2024. (za ugovorni račun broj: 2203172773)
Izvod iz poslovnih knjiga br.naloga:82001298 od 20.05.2024. (za ugovorni račun broj: 2203172788)
Izvod iz poslovnih knjiga br.naloga:82001311 od 20.05.2024. (za ugovorni račun broj: 2203172832)
Pravomoćno i ovršno rješenje JB Marija Grozdanić-Dekleva, posl.broj:Ovrv-233/2021, od 13.04.2021., u Rijeci
Pravomoćno i ovršno rješenje JB MArija Grozdanić-Dekleva, posl.broj:Ovrv-398/2021, od 01.06.2021., u Rijeci</t>
  </si>
  <si>
    <t>PONIKVE EKO OTOK KRK d.o.o.</t>
  </si>
  <si>
    <t>04155352667</t>
  </si>
  <si>
    <t xml:space="preserve">Vršanska 14, 51500 Krk </t>
  </si>
  <si>
    <t>06.06.2024.</t>
  </si>
  <si>
    <t>Na temelju zakona-obavljanja komunalnih usluga, društveni ugovor TD Ponikve</t>
  </si>
  <si>
    <t>PONIKVE VODA d.o.o.</t>
  </si>
  <si>
    <t>64125437677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</si>
  <si>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prijavu tražbine dostavio van zakonskog roka (poslano poštom 06.06.2024.)</t>
    </r>
  </si>
  <si>
    <r>
      <rPr>
        <b/>
        <sz val="8"/>
        <rFont val="Arial"/>
        <family val="2"/>
        <charset val="238"/>
      </rPr>
      <t xml:space="preserve">Vjerovnik </t>
    </r>
    <r>
      <rPr>
        <sz val="8"/>
        <rFont val="Arial"/>
        <family val="2"/>
        <charset val="238"/>
      </rPr>
      <t>je u prijavi tražbine pod napomenom naveo da radi osiguranja naplate djela poreznog duga koji se prijavljuje u predstečajni postupak, a koji na dan otvaranja predstečajnog postupka, 06.05.2024., iznosi 6.279,57 EUR (glavnica 1.044,88 EUR, kamate 5.234,69 EUR i daljnjih kamata koje teku na glavnicu duga do naplate duga u cijelosti) upisano je založno pravo u korist RH, Ministarstva financija na nekretnini u vlasništvu Miroslava Penave, Požega, Kralja Petra Svačića 16, OIB 13975234843, upisanoj u zemljišne knjige Općinskog suda u Požegi, ZK odjela Požega, označenoj kao k.č. 3758/24, u naravi zgrada, dvorište i oranica, upisna u zk.ul. 6898 k.o. Požega temeljem Sporazuma o zasnivanju založnog prava sklopljenog dana 26.08.2021.godine između vjerovnika RH, Ministarstva financija, Porezne uprave, Područnog ureda Rijeka i dužnika PENAVA IZGRADNJA d.o.o., OIB 89861740416 zastupanog po Miroslavu Penavi, Požega, kralja Petra Svačića 16, OIB 13975234843.</t>
    </r>
    <r>
      <rPr>
        <b/>
        <sz val="8"/>
        <rFont val="Arial"/>
        <family val="2"/>
        <charset val="238"/>
      </rPr>
      <t xml:space="preserve">
Dužnik</t>
    </r>
    <r>
      <rPr>
        <sz val="8"/>
        <rFont val="Arial"/>
        <family val="2"/>
        <charset val="238"/>
      </rPr>
      <t xml:space="preserve"> u prijedlogu nije naveo OIB vjerovnika te je naveo neispravnu adresu (Riva 16, Rijeka) i naziv vjerovnika (Porezna uprava).</t>
    </r>
  </si>
  <si>
    <t>07.06.2024.</t>
  </si>
  <si>
    <t>118-08-4012-24-15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</si>
</sst>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5" fontId="4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"/>
  <sheetViews>
    <sheetView tabSelected="1" zoomScale="90" zoomScaleNormal="90" workbookViewId="0">
      <selection activeCell="C18" sqref="C18"/>
    </sheetView>
  </sheetViews>
  <sheetFormatPr defaultRowHeight="12.75" x14ac:dyDescent="0.2"/>
  <cols>
    <col min="1" max="1" width="4.28515625" style="1" customWidth="1"/>
    <col min="2" max="2" width="21.140625" style="9" customWidth="1"/>
    <col min="3" max="3" width="14.5703125" style="9" customWidth="1"/>
    <col min="4" max="4" width="16.5703125" style="11" bestFit="1" customWidth="1"/>
    <col min="5" max="5" width="8.28515625" style="1" customWidth="1"/>
    <col min="6" max="6" width="10" style="1" customWidth="1"/>
    <col min="7" max="7" width="12" style="1" bestFit="1" customWidth="1"/>
    <col min="8" max="8" width="14.85546875" style="1" bestFit="1" customWidth="1"/>
    <col min="9" max="9" width="7.85546875" style="1" customWidth="1"/>
    <col min="10" max="10" width="9.7109375" style="1" customWidth="1"/>
    <col min="11" max="11" width="10" style="1" customWidth="1"/>
    <col min="12" max="12" width="12.42578125" style="1" customWidth="1"/>
    <col min="13" max="13" width="10.28515625" style="1" customWidth="1"/>
    <col min="14" max="14" width="12.85546875" style="1" customWidth="1"/>
    <col min="15" max="15" width="11" style="1" customWidth="1"/>
    <col min="16" max="16" width="12.42578125" style="1" customWidth="1"/>
    <col min="17" max="17" width="11.28515625" style="1" customWidth="1"/>
    <col min="18" max="18" width="29.42578125" style="1" bestFit="1" customWidth="1"/>
    <col min="19" max="19" width="69.28515625" style="1" bestFit="1" customWidth="1"/>
    <col min="20" max="20" width="103.5703125" style="1" bestFit="1" customWidth="1"/>
  </cols>
  <sheetData>
    <row r="1" spans="1:21" s="4" customFormat="1" ht="12" x14ac:dyDescent="0.2">
      <c r="A1" s="13" t="s">
        <v>0</v>
      </c>
      <c r="B1" s="13"/>
      <c r="C1" s="13"/>
      <c r="D1" s="14" t="s">
        <v>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1" s="4" customFormat="1" ht="11.25" x14ac:dyDescent="0.2">
      <c r="A2" s="13" t="s">
        <v>2</v>
      </c>
      <c r="B2" s="13"/>
      <c r="C2" s="13"/>
      <c r="D2" s="15" t="s">
        <v>114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1" s="4" customFormat="1" ht="11.25" x14ac:dyDescent="0.2">
      <c r="A3" s="13" t="s">
        <v>21</v>
      </c>
      <c r="B3" s="13" t="s">
        <v>3</v>
      </c>
      <c r="C3" s="13"/>
      <c r="D3" s="16" t="s">
        <v>33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1" s="4" customFormat="1" ht="11.25" x14ac:dyDescent="0.2">
      <c r="A4" s="13" t="s">
        <v>22</v>
      </c>
      <c r="B4" s="13"/>
      <c r="C4" s="13"/>
      <c r="D4" s="16" t="s">
        <v>115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1" s="4" customFormat="1" ht="11.25" x14ac:dyDescent="0.2">
      <c r="A5" s="13" t="s">
        <v>4</v>
      </c>
      <c r="B5" s="13"/>
      <c r="C5" s="13"/>
      <c r="D5" s="16" t="s">
        <v>32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1" s="4" customFormat="1" ht="11.25" x14ac:dyDescent="0.2">
      <c r="A6" s="13" t="s">
        <v>5</v>
      </c>
      <c r="B6" s="13"/>
      <c r="C6" s="13"/>
      <c r="D6" s="16" t="s">
        <v>34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1" s="4" customFormat="1" ht="11.25" x14ac:dyDescent="0.2">
      <c r="A7" s="13" t="s">
        <v>6</v>
      </c>
      <c r="B7" s="13" t="s">
        <v>3</v>
      </c>
      <c r="C7" s="13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1" s="4" customFormat="1" ht="11.25" x14ac:dyDescent="0.2">
      <c r="A8" s="13" t="s">
        <v>7</v>
      </c>
      <c r="B8" s="13"/>
      <c r="C8" s="13"/>
      <c r="D8" s="16" t="s">
        <v>35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1" s="4" customFormat="1" ht="11.25" x14ac:dyDescent="0.2">
      <c r="A9" s="13" t="s">
        <v>8</v>
      </c>
      <c r="B9" s="13"/>
      <c r="C9" s="13"/>
      <c r="D9" s="16">
        <v>89861740416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1" s="4" customFormat="1" ht="11.25" x14ac:dyDescent="0.2">
      <c r="A10" s="13" t="s">
        <v>9</v>
      </c>
      <c r="B10" s="13"/>
      <c r="C10" s="13"/>
      <c r="D10" s="16" t="s">
        <v>36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1:21" s="4" customFormat="1" ht="11.25" x14ac:dyDescent="0.2">
      <c r="A11" s="5"/>
      <c r="B11" s="8"/>
      <c r="C11" s="8"/>
      <c r="D11" s="10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1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1" ht="22.5" x14ac:dyDescent="0.2">
      <c r="A13" s="17">
        <v>1</v>
      </c>
      <c r="B13" s="18" t="s">
        <v>50</v>
      </c>
      <c r="C13" s="19" t="s">
        <v>58</v>
      </c>
      <c r="D13" s="18" t="s">
        <v>59</v>
      </c>
      <c r="E13" s="20"/>
      <c r="F13" s="17" t="s">
        <v>39</v>
      </c>
      <c r="G13" s="21"/>
      <c r="H13" s="22">
        <v>5900</v>
      </c>
      <c r="I13" s="23"/>
      <c r="J13" s="23"/>
      <c r="K13" s="24"/>
      <c r="L13" s="25"/>
      <c r="M13" s="24"/>
      <c r="N13" s="25"/>
      <c r="O13" s="24"/>
      <c r="P13" s="25"/>
      <c r="Q13" s="17"/>
      <c r="R13" s="18"/>
      <c r="S13" s="23"/>
      <c r="T13" s="20" t="s">
        <v>61</v>
      </c>
    </row>
    <row r="14" spans="1:21" x14ac:dyDescent="0.2">
      <c r="A14" s="17">
        <v>2</v>
      </c>
      <c r="B14" s="18" t="s">
        <v>54</v>
      </c>
      <c r="C14" s="19"/>
      <c r="D14" s="18"/>
      <c r="E14" s="20"/>
      <c r="F14" s="17" t="s">
        <v>39</v>
      </c>
      <c r="G14" s="21"/>
      <c r="H14" s="22">
        <v>30000</v>
      </c>
      <c r="I14" s="23"/>
      <c r="J14" s="23"/>
      <c r="K14" s="24"/>
      <c r="L14" s="25"/>
      <c r="M14" s="24"/>
      <c r="N14" s="25"/>
      <c r="O14" s="24"/>
      <c r="P14" s="25"/>
      <c r="Q14" s="23"/>
      <c r="R14" s="18"/>
      <c r="S14" s="23"/>
      <c r="T14" s="20" t="s">
        <v>61</v>
      </c>
      <c r="U14" s="7"/>
    </row>
    <row r="15" spans="1:21" x14ac:dyDescent="0.2">
      <c r="A15" s="17">
        <v>3</v>
      </c>
      <c r="B15" s="26" t="s">
        <v>53</v>
      </c>
      <c r="C15" s="19"/>
      <c r="D15" s="26"/>
      <c r="E15" s="20"/>
      <c r="F15" s="23" t="s">
        <v>39</v>
      </c>
      <c r="G15" s="21"/>
      <c r="H15" s="22">
        <v>22000</v>
      </c>
      <c r="I15" s="23"/>
      <c r="J15" s="23"/>
      <c r="K15" s="24"/>
      <c r="L15" s="25"/>
      <c r="M15" s="24"/>
      <c r="N15" s="25"/>
      <c r="O15" s="24"/>
      <c r="P15" s="25"/>
      <c r="Q15" s="23"/>
      <c r="R15" s="18"/>
      <c r="S15" s="23"/>
      <c r="T15" s="20" t="s">
        <v>61</v>
      </c>
      <c r="U15" s="7"/>
    </row>
    <row r="16" spans="1:21" ht="22.5" x14ac:dyDescent="0.2">
      <c r="A16" s="17">
        <v>4</v>
      </c>
      <c r="B16" s="26" t="s">
        <v>65</v>
      </c>
      <c r="C16" s="19" t="s">
        <v>66</v>
      </c>
      <c r="D16" s="26" t="s">
        <v>67</v>
      </c>
      <c r="E16" s="20" t="s">
        <v>68</v>
      </c>
      <c r="F16" s="23" t="s">
        <v>69</v>
      </c>
      <c r="G16" s="21"/>
      <c r="H16" s="22"/>
      <c r="I16" s="23" t="s">
        <v>39</v>
      </c>
      <c r="J16" s="23" t="s">
        <v>70</v>
      </c>
      <c r="K16" s="24"/>
      <c r="L16" s="25">
        <f>N16+P16</f>
        <v>376.21</v>
      </c>
      <c r="M16" s="24"/>
      <c r="N16" s="25">
        <v>376.21</v>
      </c>
      <c r="O16" s="24"/>
      <c r="P16" s="25"/>
      <c r="Q16" s="23"/>
      <c r="R16" s="18"/>
      <c r="S16" s="23"/>
      <c r="T16" s="20" t="s">
        <v>71</v>
      </c>
      <c r="U16" s="7"/>
    </row>
    <row r="17" spans="1:21" ht="22.5" x14ac:dyDescent="0.2">
      <c r="A17" s="17">
        <v>5</v>
      </c>
      <c r="B17" s="26" t="s">
        <v>94</v>
      </c>
      <c r="C17" s="19" t="s">
        <v>95</v>
      </c>
      <c r="D17" s="26" t="s">
        <v>96</v>
      </c>
      <c r="E17" s="20" t="s">
        <v>68</v>
      </c>
      <c r="F17" s="23" t="s">
        <v>69</v>
      </c>
      <c r="G17" s="21"/>
      <c r="H17" s="22"/>
      <c r="I17" s="23" t="s">
        <v>39</v>
      </c>
      <c r="J17" s="23" t="s">
        <v>97</v>
      </c>
      <c r="K17" s="24"/>
      <c r="L17" s="25">
        <f>N17+P17</f>
        <v>139.87</v>
      </c>
      <c r="M17" s="24"/>
      <c r="N17" s="25">
        <v>139.87</v>
      </c>
      <c r="O17" s="24"/>
      <c r="P17" s="25"/>
      <c r="Q17" s="23"/>
      <c r="R17" s="18" t="s">
        <v>98</v>
      </c>
      <c r="S17" s="23"/>
      <c r="T17" s="20"/>
      <c r="U17" s="7"/>
    </row>
    <row r="18" spans="1:21" ht="409.5" x14ac:dyDescent="0.2">
      <c r="A18" s="17">
        <v>6</v>
      </c>
      <c r="B18" s="26" t="s">
        <v>82</v>
      </c>
      <c r="C18" s="19" t="s">
        <v>83</v>
      </c>
      <c r="D18" s="26" t="s">
        <v>84</v>
      </c>
      <c r="E18" s="20" t="s">
        <v>68</v>
      </c>
      <c r="F18" s="23" t="s">
        <v>69</v>
      </c>
      <c r="G18" s="21"/>
      <c r="H18" s="22"/>
      <c r="I18" s="23" t="s">
        <v>39</v>
      </c>
      <c r="J18" s="23" t="s">
        <v>85</v>
      </c>
      <c r="K18" s="24"/>
      <c r="L18" s="25">
        <f>N18+P18</f>
        <v>2220.9700000000003</v>
      </c>
      <c r="M18" s="24"/>
      <c r="N18" s="25">
        <f>2188.67+32.3</f>
        <v>2220.9700000000003</v>
      </c>
      <c r="O18" s="24"/>
      <c r="P18" s="25"/>
      <c r="Q18" s="17" t="s">
        <v>86</v>
      </c>
      <c r="R18" s="18" t="s">
        <v>104</v>
      </c>
      <c r="S18" s="23"/>
      <c r="T18" s="20"/>
      <c r="U18" s="7"/>
    </row>
    <row r="19" spans="1:21" x14ac:dyDescent="0.2">
      <c r="A19" s="17">
        <v>7</v>
      </c>
      <c r="B19" s="18" t="s">
        <v>51</v>
      </c>
      <c r="C19" s="19"/>
      <c r="D19" s="18"/>
      <c r="E19" s="20"/>
      <c r="F19" s="17" t="s">
        <v>39</v>
      </c>
      <c r="G19" s="21"/>
      <c r="H19" s="22">
        <v>14000</v>
      </c>
      <c r="I19" s="23"/>
      <c r="J19" s="23"/>
      <c r="K19" s="24"/>
      <c r="L19" s="25"/>
      <c r="M19" s="24"/>
      <c r="N19" s="25"/>
      <c r="O19" s="24"/>
      <c r="P19" s="25"/>
      <c r="Q19" s="17"/>
      <c r="R19" s="18"/>
      <c r="S19" s="23"/>
      <c r="T19" s="20" t="s">
        <v>61</v>
      </c>
      <c r="U19" s="7"/>
    </row>
    <row r="20" spans="1:21" ht="45" x14ac:dyDescent="0.2">
      <c r="A20" s="17">
        <v>8</v>
      </c>
      <c r="B20" s="18" t="s">
        <v>77</v>
      </c>
      <c r="C20" s="19" t="s">
        <v>78</v>
      </c>
      <c r="D20" s="18" t="s">
        <v>79</v>
      </c>
      <c r="E20" s="20" t="s">
        <v>68</v>
      </c>
      <c r="F20" s="17" t="s">
        <v>69</v>
      </c>
      <c r="G20" s="21"/>
      <c r="H20" s="22"/>
      <c r="I20" s="23" t="s">
        <v>39</v>
      </c>
      <c r="J20" s="23" t="s">
        <v>80</v>
      </c>
      <c r="K20" s="24"/>
      <c r="L20" s="25">
        <f>N20+P20</f>
        <v>166.94</v>
      </c>
      <c r="M20" s="24"/>
      <c r="N20" s="25">
        <v>166.94</v>
      </c>
      <c r="O20" s="24"/>
      <c r="P20" s="25"/>
      <c r="Q20" s="17"/>
      <c r="R20" s="18" t="s">
        <v>81</v>
      </c>
      <c r="S20" s="23"/>
      <c r="T20" s="20"/>
      <c r="U20" s="12"/>
    </row>
    <row r="21" spans="1:21" ht="22.5" x14ac:dyDescent="0.2">
      <c r="A21" s="17">
        <v>9</v>
      </c>
      <c r="B21" s="18" t="s">
        <v>40</v>
      </c>
      <c r="C21" s="19" t="s">
        <v>37</v>
      </c>
      <c r="D21" s="18" t="s">
        <v>38</v>
      </c>
      <c r="E21" s="20"/>
      <c r="F21" s="17" t="s">
        <v>39</v>
      </c>
      <c r="G21" s="21"/>
      <c r="H21" s="22">
        <v>7865.41</v>
      </c>
      <c r="I21" s="23"/>
      <c r="J21" s="23"/>
      <c r="K21" s="24"/>
      <c r="L21" s="25"/>
      <c r="M21" s="24"/>
      <c r="N21" s="25"/>
      <c r="O21" s="24"/>
      <c r="P21" s="25"/>
      <c r="Q21" s="17"/>
      <c r="R21" s="18"/>
      <c r="S21" s="23"/>
      <c r="T21" s="20" t="s">
        <v>64</v>
      </c>
    </row>
    <row r="22" spans="1:21" ht="33.75" x14ac:dyDescent="0.2">
      <c r="A22" s="17">
        <v>10</v>
      </c>
      <c r="B22" s="18" t="s">
        <v>44</v>
      </c>
      <c r="C22" s="19" t="s">
        <v>45</v>
      </c>
      <c r="D22" s="18" t="s">
        <v>46</v>
      </c>
      <c r="E22" s="20"/>
      <c r="F22" s="17" t="s">
        <v>39</v>
      </c>
      <c r="G22" s="21"/>
      <c r="H22" s="22">
        <v>196000</v>
      </c>
      <c r="I22" s="23"/>
      <c r="J22" s="23"/>
      <c r="K22" s="24"/>
      <c r="L22" s="25"/>
      <c r="M22" s="24"/>
      <c r="N22" s="25"/>
      <c r="O22" s="24"/>
      <c r="P22" s="25"/>
      <c r="Q22" s="23"/>
      <c r="R22" s="23"/>
      <c r="S22" s="23"/>
      <c r="T22" s="20" t="s">
        <v>62</v>
      </c>
    </row>
    <row r="23" spans="1:21" ht="22.5" x14ac:dyDescent="0.2">
      <c r="A23" s="17">
        <v>11</v>
      </c>
      <c r="B23" s="18" t="s">
        <v>105</v>
      </c>
      <c r="C23" s="19" t="s">
        <v>106</v>
      </c>
      <c r="D23" s="18" t="s">
        <v>107</v>
      </c>
      <c r="E23" s="20" t="s">
        <v>68</v>
      </c>
      <c r="F23" s="17" t="s">
        <v>69</v>
      </c>
      <c r="G23" s="21"/>
      <c r="H23" s="22"/>
      <c r="I23" s="23" t="s">
        <v>39</v>
      </c>
      <c r="J23" s="23" t="s">
        <v>108</v>
      </c>
      <c r="K23" s="24"/>
      <c r="L23" s="25">
        <f>N23+P23</f>
        <v>476.04</v>
      </c>
      <c r="M23" s="24"/>
      <c r="N23" s="25">
        <v>317.36</v>
      </c>
      <c r="O23" s="24"/>
      <c r="P23" s="25">
        <v>158.68</v>
      </c>
      <c r="Q23" s="23"/>
      <c r="R23" s="23"/>
      <c r="S23" s="27" t="s">
        <v>109</v>
      </c>
      <c r="T23" s="20" t="s">
        <v>112</v>
      </c>
    </row>
    <row r="24" spans="1:21" ht="22.5" x14ac:dyDescent="0.2">
      <c r="A24" s="17">
        <v>12</v>
      </c>
      <c r="B24" s="18" t="s">
        <v>110</v>
      </c>
      <c r="C24" s="19" t="s">
        <v>111</v>
      </c>
      <c r="D24" s="18" t="s">
        <v>107</v>
      </c>
      <c r="E24" s="20" t="s">
        <v>68</v>
      </c>
      <c r="F24" s="17" t="s">
        <v>69</v>
      </c>
      <c r="G24" s="21"/>
      <c r="H24" s="22"/>
      <c r="I24" s="23" t="s">
        <v>39</v>
      </c>
      <c r="J24" s="23" t="s">
        <v>108</v>
      </c>
      <c r="K24" s="24"/>
      <c r="L24" s="25">
        <f>N24+P24</f>
        <v>33.299999999999997</v>
      </c>
      <c r="M24" s="24"/>
      <c r="N24" s="25">
        <v>22.2</v>
      </c>
      <c r="O24" s="24"/>
      <c r="P24" s="25">
        <v>11.1</v>
      </c>
      <c r="Q24" s="23"/>
      <c r="R24" s="23"/>
      <c r="S24" s="27" t="s">
        <v>109</v>
      </c>
      <c r="T24" s="20" t="s">
        <v>112</v>
      </c>
    </row>
    <row r="25" spans="1:21" ht="32.450000000000003" customHeight="1" x14ac:dyDescent="0.2">
      <c r="A25" s="17">
        <v>13</v>
      </c>
      <c r="B25" s="18" t="s">
        <v>90</v>
      </c>
      <c r="C25" s="19" t="s">
        <v>91</v>
      </c>
      <c r="D25" s="18" t="s">
        <v>92</v>
      </c>
      <c r="E25" s="20" t="s">
        <v>68</v>
      </c>
      <c r="F25" s="17" t="s">
        <v>69</v>
      </c>
      <c r="G25" s="21"/>
      <c r="H25" s="22"/>
      <c r="I25" s="23" t="s">
        <v>39</v>
      </c>
      <c r="J25" s="23" t="s">
        <v>88</v>
      </c>
      <c r="K25" s="24"/>
      <c r="L25" s="25">
        <f>N25+P25</f>
        <v>26000</v>
      </c>
      <c r="M25" s="24"/>
      <c r="N25" s="25">
        <v>26000</v>
      </c>
      <c r="O25" s="24"/>
      <c r="P25" s="25"/>
      <c r="Q25" s="23"/>
      <c r="R25" s="20" t="s">
        <v>93</v>
      </c>
      <c r="S25" s="23"/>
      <c r="T25" s="20"/>
    </row>
    <row r="26" spans="1:21" ht="109.9" customHeight="1" x14ac:dyDescent="0.2">
      <c r="A26" s="17">
        <v>14</v>
      </c>
      <c r="B26" s="18" t="s">
        <v>42</v>
      </c>
      <c r="C26" s="19" t="s">
        <v>41</v>
      </c>
      <c r="D26" s="18" t="s">
        <v>43</v>
      </c>
      <c r="E26" s="20" t="s">
        <v>68</v>
      </c>
      <c r="F26" s="17" t="s">
        <v>39</v>
      </c>
      <c r="G26" s="21"/>
      <c r="H26" s="22">
        <v>13015.3</v>
      </c>
      <c r="I26" s="23" t="s">
        <v>39</v>
      </c>
      <c r="J26" s="23" t="s">
        <v>88</v>
      </c>
      <c r="K26" s="24"/>
      <c r="L26" s="25">
        <f>N26+P26</f>
        <v>14890.06</v>
      </c>
      <c r="M26" s="24"/>
      <c r="N26" s="25">
        <f>2692.24+5275.17</f>
        <v>7967.41</v>
      </c>
      <c r="O26" s="24"/>
      <c r="P26" s="25">
        <v>6922.65</v>
      </c>
      <c r="Q26" s="17" t="s">
        <v>89</v>
      </c>
      <c r="R26" s="27" t="s">
        <v>87</v>
      </c>
      <c r="S26" s="23"/>
      <c r="T26" s="20" t="s">
        <v>113</v>
      </c>
    </row>
    <row r="27" spans="1:21" ht="22.5" x14ac:dyDescent="0.2">
      <c r="A27" s="17">
        <v>15</v>
      </c>
      <c r="B27" s="18" t="s">
        <v>48</v>
      </c>
      <c r="C27" s="19" t="s">
        <v>47</v>
      </c>
      <c r="D27" s="18" t="s">
        <v>49</v>
      </c>
      <c r="E27" s="20"/>
      <c r="F27" s="17" t="s">
        <v>39</v>
      </c>
      <c r="G27" s="21"/>
      <c r="H27" s="22">
        <v>18000</v>
      </c>
      <c r="I27" s="23"/>
      <c r="J27" s="23"/>
      <c r="K27" s="24"/>
      <c r="L27" s="25"/>
      <c r="M27" s="24"/>
      <c r="N27" s="25"/>
      <c r="O27" s="24"/>
      <c r="P27" s="25"/>
      <c r="Q27" s="23"/>
      <c r="R27" s="18"/>
      <c r="S27" s="23"/>
      <c r="T27" s="20" t="s">
        <v>62</v>
      </c>
    </row>
    <row r="28" spans="1:21" ht="22.5" x14ac:dyDescent="0.2">
      <c r="A28" s="17">
        <v>16</v>
      </c>
      <c r="B28" s="26" t="s">
        <v>56</v>
      </c>
      <c r="C28" s="19"/>
      <c r="D28" s="26" t="s">
        <v>60</v>
      </c>
      <c r="E28" s="20"/>
      <c r="F28" s="23" t="s">
        <v>39</v>
      </c>
      <c r="G28" s="21"/>
      <c r="H28" s="22">
        <v>7000</v>
      </c>
      <c r="I28" s="23"/>
      <c r="J28" s="23"/>
      <c r="K28" s="24"/>
      <c r="L28" s="25"/>
      <c r="M28" s="24"/>
      <c r="N28" s="25"/>
      <c r="O28" s="24"/>
      <c r="P28" s="25"/>
      <c r="Q28" s="23"/>
      <c r="R28" s="27"/>
      <c r="S28" s="23"/>
      <c r="T28" s="20" t="s">
        <v>63</v>
      </c>
    </row>
    <row r="29" spans="1:21" x14ac:dyDescent="0.2">
      <c r="A29" s="17">
        <v>17</v>
      </c>
      <c r="B29" s="26" t="s">
        <v>57</v>
      </c>
      <c r="C29" s="19"/>
      <c r="D29" s="26"/>
      <c r="E29" s="20"/>
      <c r="F29" s="23" t="s">
        <v>39</v>
      </c>
      <c r="G29" s="21"/>
      <c r="H29" s="22">
        <v>5000</v>
      </c>
      <c r="I29" s="23"/>
      <c r="J29" s="23"/>
      <c r="K29" s="24"/>
      <c r="L29" s="25"/>
      <c r="M29" s="24"/>
      <c r="N29" s="25"/>
      <c r="O29" s="24"/>
      <c r="P29" s="25"/>
      <c r="Q29" s="23"/>
      <c r="R29" s="23"/>
      <c r="S29" s="23"/>
      <c r="T29" s="20" t="s">
        <v>61</v>
      </c>
    </row>
    <row r="30" spans="1:21" x14ac:dyDescent="0.2">
      <c r="A30" s="17">
        <v>18</v>
      </c>
      <c r="B30" s="26" t="s">
        <v>55</v>
      </c>
      <c r="C30" s="19"/>
      <c r="D30" s="26"/>
      <c r="E30" s="20"/>
      <c r="F30" s="23" t="s">
        <v>39</v>
      </c>
      <c r="G30" s="21"/>
      <c r="H30" s="22">
        <v>5000</v>
      </c>
      <c r="I30" s="23"/>
      <c r="J30" s="23"/>
      <c r="K30" s="24"/>
      <c r="L30" s="25"/>
      <c r="M30" s="24"/>
      <c r="N30" s="25"/>
      <c r="O30" s="24"/>
      <c r="P30" s="25"/>
      <c r="Q30" s="23"/>
      <c r="R30" s="23"/>
      <c r="S30" s="23"/>
      <c r="T30" s="20" t="s">
        <v>61</v>
      </c>
    </row>
    <row r="31" spans="1:21" ht="371.25" x14ac:dyDescent="0.2">
      <c r="A31" s="17">
        <v>19</v>
      </c>
      <c r="B31" s="26" t="s">
        <v>99</v>
      </c>
      <c r="C31" s="19" t="s">
        <v>100</v>
      </c>
      <c r="D31" s="26" t="s">
        <v>101</v>
      </c>
      <c r="E31" s="20" t="s">
        <v>52</v>
      </c>
      <c r="F31" s="23" t="s">
        <v>69</v>
      </c>
      <c r="G31" s="21"/>
      <c r="H31" s="22"/>
      <c r="I31" s="23" t="s">
        <v>39</v>
      </c>
      <c r="J31" s="23" t="s">
        <v>97</v>
      </c>
      <c r="K31" s="24"/>
      <c r="L31" s="25"/>
      <c r="M31" s="24"/>
      <c r="N31" s="25"/>
      <c r="O31" s="24"/>
      <c r="P31" s="25"/>
      <c r="Q31" s="23"/>
      <c r="R31" s="20" t="s">
        <v>102</v>
      </c>
      <c r="S31" s="20" t="s">
        <v>103</v>
      </c>
      <c r="T31" s="20"/>
      <c r="U31" s="12"/>
    </row>
    <row r="32" spans="1:21" ht="22.5" x14ac:dyDescent="0.2">
      <c r="A32" s="17">
        <v>20</v>
      </c>
      <c r="B32" s="18" t="s">
        <v>73</v>
      </c>
      <c r="C32" s="19" t="s">
        <v>72</v>
      </c>
      <c r="D32" s="18" t="s">
        <v>76</v>
      </c>
      <c r="E32" s="20" t="s">
        <v>68</v>
      </c>
      <c r="F32" s="17" t="s">
        <v>69</v>
      </c>
      <c r="G32" s="21"/>
      <c r="H32" s="22"/>
      <c r="I32" s="23" t="s">
        <v>39</v>
      </c>
      <c r="J32" s="23" t="s">
        <v>74</v>
      </c>
      <c r="K32" s="24"/>
      <c r="L32" s="25">
        <f>N32+P32</f>
        <v>53.6</v>
      </c>
      <c r="M32" s="24"/>
      <c r="N32" s="25">
        <f>49.17+4.43</f>
        <v>53.6</v>
      </c>
      <c r="O32" s="24"/>
      <c r="P32" s="25"/>
      <c r="Q32" s="23"/>
      <c r="R32" s="27" t="s">
        <v>75</v>
      </c>
      <c r="S32" s="23"/>
      <c r="T32" s="20"/>
    </row>
  </sheetData>
  <autoFilter ref="A12:T32" xr:uid="{00000000-0009-0000-0000-000000000000}"/>
  <sortState xmlns:xlrd2="http://schemas.microsoft.com/office/spreadsheetml/2017/richdata2" ref="B13:T28">
    <sortCondition ref="B13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2024-06-07T09:55:18Z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