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\\server\Javno\K L I J E N T I\Domagoj Poljak\STEČAJEVI\ANTE\SKOPIN\"/>
    </mc:Choice>
  </mc:AlternateContent>
  <xr:revisionPtr revIDLastSave="0" documentId="13_ncr:1_{BB7722A8-2F0A-4C3F-B069-9ADEF8F1B52A}" xr6:coauthVersionLast="47" xr6:coauthVersionMax="47" xr10:uidLastSave="{00000000-0000-0000-0000-000000000000}"/>
  <bookViews>
    <workbookView xWindow="-120" yWindow="-120" windowWidth="29040" windowHeight="15720" firstSheet="1" activeTab="1" xr2:uid="{00000000-000D-0000-FFFF-FFFF00000000}"/>
  </bookViews>
  <sheets>
    <sheet name="radna verzija" sheetId="1" r:id="rId1"/>
    <sheet name="za sud" sheetId="2" r:id="rId2"/>
    <sheet name="Sheet3" sheetId="3" r:id="rId3"/>
    <sheet name="Sheet1" sheetId="4" r:id="rId4"/>
  </sheets>
  <definedNames>
    <definedName name="_xlnm._FilterDatabase" localSheetId="1" hidden="1">'za sud'!#REF!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7" i="2" l="1"/>
  <c r="I26" i="2"/>
  <c r="G26" i="2"/>
  <c r="E26" i="2"/>
  <c r="I20" i="2"/>
  <c r="G20" i="2"/>
  <c r="E20" i="2"/>
  <c r="E27" i="2" l="1"/>
  <c r="G27" i="2"/>
  <c r="G17" i="1"/>
  <c r="D17" i="4"/>
  <c r="C17" i="4"/>
  <c r="D10" i="4"/>
  <c r="D19" i="4" s="1"/>
  <c r="C10" i="4"/>
  <c r="C19" i="4" s="1"/>
  <c r="N23" i="1" l="1"/>
  <c r="I23" i="1"/>
  <c r="E23" i="1"/>
  <c r="G18" i="1"/>
  <c r="G22" i="1"/>
  <c r="G21" i="1"/>
  <c r="G23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Top Element</author>
  </authors>
  <commentList>
    <comment ref="J17" authorId="0" shapeId="0" xr:uid="{00000000-0006-0000-0000-000001000000}">
      <text>
        <r>
          <rPr>
            <sz val="9"/>
            <color indexed="81"/>
            <rFont val="Tahoma"/>
            <family val="2"/>
            <charset val="238"/>
          </rPr>
          <t>Nagodba između KABE i ZVEZE je potpisana 26.1.15 tj točno jedan dan prije prijedloga za pokretanje predstečajne nagodbe za FAMES, a vezano uz dugove OPATOVINE kojoj je FAMES solidarni dužnik. 
Ista nagodba između KABE i ZVEZE ( a vezano uz Opatovinu) je učinjena već u kasnoj predstečajnoj nagodbi Opatovine (otvorena u 3.2015</t>
        </r>
      </text>
    </comment>
  </commentList>
</comments>
</file>

<file path=xl/sharedStrings.xml><?xml version="1.0" encoding="utf-8"?>
<sst xmlns="http://schemas.openxmlformats.org/spreadsheetml/2006/main" count="268" uniqueCount="159">
  <si>
    <t>Obrazac 19.</t>
  </si>
  <si>
    <t>Ime i prezime / tvrka ili naziv vjerovnika</t>
  </si>
  <si>
    <t>OIB vjerovnika</t>
  </si>
  <si>
    <t>Adresa / sjedište vjerovnika</t>
  </si>
  <si>
    <t>Iznos prijavljene tražbine (kn)</t>
  </si>
  <si>
    <t>Pravna osnova prijavljene tražbine</t>
  </si>
  <si>
    <t>Iznos priznate tražbine (kn)</t>
  </si>
  <si>
    <t>Pravna osnova priznate tražbine</t>
  </si>
  <si>
    <t>Iznos osporene tražbine (kn)</t>
  </si>
  <si>
    <t>Razlog osporavanja tražbine</t>
  </si>
  <si>
    <t>Oznaka ovršne isprave ako se tražbina zasniva na ovršnoj ispravi</t>
  </si>
  <si>
    <t>Redni broj prij. trž.</t>
  </si>
  <si>
    <t>Nadležni trgovački sud:</t>
  </si>
  <si>
    <t>Poslovni broj spisa:</t>
  </si>
  <si>
    <t>Dužnik (ime i prezime / tvrtka ili naziv, OIB, adresa / sjedište):</t>
  </si>
  <si>
    <t>TABLICA PRIJAVLJENIH TRAŽBINA, RAZLUČNIH I IZLUČNIH PRAVA</t>
  </si>
  <si>
    <t>I.        TABLICA PRIJAVLJENIH TRAŽBINA</t>
  </si>
  <si>
    <t xml:space="preserve"> </t>
  </si>
  <si>
    <t>Ulica grada Vukovara 70, Zagreb</t>
  </si>
  <si>
    <t>1. viši isplatni red</t>
  </si>
  <si>
    <t>Nema prijavljenih tražbina</t>
  </si>
  <si>
    <t>2. viši isplatni red</t>
  </si>
  <si>
    <t>II.         TABLICA RAZLUČNIH PRAVA</t>
  </si>
  <si>
    <t xml:space="preserve">Redni broj </t>
  </si>
  <si>
    <t>Ime i prezime /  tvrtka ili naziv razlučnog vjerovnika</t>
  </si>
  <si>
    <t xml:space="preserve">OIB razlučnog vjerovnika </t>
  </si>
  <si>
    <t>Adresa / sjedište razlučnog vjerovnika</t>
  </si>
  <si>
    <t>Javna knjiga u koju je razlučno pravo upisano</t>
  </si>
  <si>
    <t>Iznos tražbine osigurane razlučnim pravom</t>
  </si>
  <si>
    <t>Pravnu osnovu tražbine osigurane razlučnim pravom</t>
  </si>
  <si>
    <t>Dio imovine na koji se odnosi razlučno pravo</t>
  </si>
  <si>
    <t>nema prijavljenih tražbina</t>
  </si>
  <si>
    <t>III.        TABLICA IZLUČNIH PRAVA</t>
  </si>
  <si>
    <t>Pravna osnova izlučnog prava</t>
  </si>
  <si>
    <t>Predmet izlučnog prava</t>
  </si>
  <si>
    <t>Mjesto i datum:</t>
  </si>
  <si>
    <t>Stečajni upravitelj:</t>
  </si>
  <si>
    <t>Zdravko Krznar</t>
  </si>
  <si>
    <t>TRGOVAČKI SUD U ZAGREBU</t>
  </si>
  <si>
    <t>67. St-7399/15-26</t>
  </si>
  <si>
    <t xml:space="preserve">FAMES NEKRETNINE d.o.o. u stečaju, Sesvete, Primorska 5, OIB: 62507984293, 
</t>
  </si>
  <si>
    <t>Zagreb, 31.5.2016</t>
  </si>
  <si>
    <t>KARLOVAČKA BANKA d.d.</t>
  </si>
  <si>
    <t>08106 3310075</t>
  </si>
  <si>
    <t>I.G.Kovačića 1, Karlovac</t>
  </si>
  <si>
    <t>Ov-13257/2010 ovjerena zadužnica</t>
  </si>
  <si>
    <t>datum zaprimanja prijave</t>
  </si>
  <si>
    <t>sudska pristojba</t>
  </si>
  <si>
    <t>obraz ac 18</t>
  </si>
  <si>
    <t>2 x copy</t>
  </si>
  <si>
    <t>napomena</t>
  </si>
  <si>
    <t>obrazac18. Izvadak iz poslovnih knjiga</t>
  </si>
  <si>
    <t>da</t>
  </si>
  <si>
    <t>ne</t>
  </si>
  <si>
    <t xml:space="preserve">1. ugovor o kratkoročnom kreditu   2.nagodba </t>
  </si>
  <si>
    <t>ugovor između Karlovačke banke i Opatovina projekt doo</t>
  </si>
  <si>
    <t>ALPE-ADRIA POSLOVODSTVO doo</t>
  </si>
  <si>
    <t>99488 126785</t>
  </si>
  <si>
    <t>Slavonska avenija 6a, Zagreb</t>
  </si>
  <si>
    <t>ugovor o zajmu sa aneksima ugovora</t>
  </si>
  <si>
    <t>Izvod iz poslovnih knjiga, vrha</t>
  </si>
  <si>
    <t>Zadužnice (8 kom)</t>
  </si>
  <si>
    <r>
      <t>Sukladno čl. 153 SZ prijavljuje se i kao stečajni vrerovnik. (</t>
    </r>
    <r>
      <rPr>
        <i/>
        <sz val="8"/>
        <color theme="1"/>
        <rFont val="Arial"/>
        <family val="2"/>
        <charset val="238"/>
      </rPr>
      <t>Vjerovnici s pravom odvojenoga namirenja su stečajni vjerovnici ako im je dužnik i osobno odgovoran. Oni imaju pravo na razmjerno namirenje iz stečajne mase samo ako se odreknu odvojenoga namirenja ili ako se ne uspiju odvojeno namiriti )</t>
    </r>
  </si>
  <si>
    <t>ZVEZA BANK reg.z.z o.j.</t>
  </si>
  <si>
    <t>24250 429800</t>
  </si>
  <si>
    <t>Paulitschgasse 5-7, Klagenfurt, Austrija</t>
  </si>
  <si>
    <t>ugovor o kreditu</t>
  </si>
  <si>
    <t>sporazum radi osiguranja tražbina sa dodacima</t>
  </si>
  <si>
    <t>OV-3189/12,             OV-3391/12,            OV-4205/12</t>
  </si>
  <si>
    <t>nije prijavio razlučno pravo</t>
  </si>
  <si>
    <t>PETAR ŠOLA</t>
  </si>
  <si>
    <t>185666 21969</t>
  </si>
  <si>
    <t>Primorska 5, Sesvete</t>
  </si>
  <si>
    <t>izvod otvorenih stavki</t>
  </si>
  <si>
    <t>OPATOVINA PROJEKT doo</t>
  </si>
  <si>
    <t>75108 231896</t>
  </si>
  <si>
    <t>ugovor o podjeli s preuzimanjem</t>
  </si>
  <si>
    <t>nema priložene pravne osnove, nema ovršne isprave</t>
  </si>
  <si>
    <t>nema ovršne isprave</t>
  </si>
  <si>
    <t>VENDITA doo</t>
  </si>
  <si>
    <t>91598 506848</t>
  </si>
  <si>
    <t>ugovor o pozajmici</t>
  </si>
  <si>
    <t>FINA</t>
  </si>
  <si>
    <t>85821 130368</t>
  </si>
  <si>
    <t>rješenje nagodbenog vijeća</t>
  </si>
  <si>
    <t>RH, Ministarstvo financija, Porezna uprava</t>
  </si>
  <si>
    <t>18683 136487</t>
  </si>
  <si>
    <t>Područni ured Zagreb</t>
  </si>
  <si>
    <t>Ukupno trežbine</t>
  </si>
  <si>
    <t>Ukupno priznate tražbine</t>
  </si>
  <si>
    <t>Ukupno osporene tražbine</t>
  </si>
  <si>
    <t>dao je samo IOS gdje je kao fames kao dužan opatovini taj iznos</t>
  </si>
  <si>
    <t xml:space="preserve">na istom obrazcu dala dvije prijave. Iznos od 12.566.408 je zato što fames preuzima dug od opatovine kao solidarni dužnik a 5.137.572 je kao neka nagodba između banke i zveza banke </t>
  </si>
  <si>
    <t>Zemljišne knjige Općinskog građanskog suda u Zagrebu, ukupno 10 nekretnina (popis u spisu)</t>
  </si>
  <si>
    <t>uplaćeno pristojbe</t>
  </si>
  <si>
    <t>Naziv pozicije</t>
  </si>
  <si>
    <t>Rbr. bilješke</t>
  </si>
  <si>
    <t>I. POSLOVNI PRIHODI</t>
  </si>
  <si>
    <t>-</t>
  </si>
  <si>
    <t>II. POSLOVNI RASHODI</t>
  </si>
  <si>
    <t>III. FINANCIJSKI PRIHODI</t>
  </si>
  <si>
    <t>IV. FINANCIJSKI RASHODI</t>
  </si>
  <si>
    <t>V UDIO U DOBITI OD PRIDRUŽENIH PODUZETNIKA</t>
  </si>
  <si>
    <t>VI UDIO U GUBITKU OD PRIDRUŽENIH PODUZETNIKA</t>
  </si>
  <si>
    <t>VII. IZVANREDNI - OSTALI PRIHODI</t>
  </si>
  <si>
    <t>VIII.IZVANREDNI - OSTALI RASHODI</t>
  </si>
  <si>
    <t>IX. UKUPNI PRIHODI</t>
  </si>
  <si>
    <t>X. UKUPNI RASHODI</t>
  </si>
  <si>
    <t>XI DOBIT ILI GUBITAK PRIJE OPOREZIVANJA</t>
  </si>
  <si>
    <t>XII. POREZ NA DOBIT</t>
  </si>
  <si>
    <t>XIII DOBIT ILI GUBITAK RAZDOBLJA</t>
  </si>
  <si>
    <t>Izvještaj o ostaloj sveobuhvatnoj dobiti (za obveznike primjene MSFI-a)</t>
  </si>
  <si>
    <t>I. DOBIT ILI GUBITAK RAZDOBLJA</t>
  </si>
  <si>
    <t>II. OSTALA SVEOBUHVATNA DOBIT/GUBITAK PRIJE POREZA</t>
  </si>
  <si>
    <t>III. POREZ NA OSTALU SVEOBUHVATNU DOBIT RAZDOBLJA</t>
  </si>
  <si>
    <t>IV. NETO OSTALA SVEOBUHVATNA DOBIT ILI GUBITAK RAZDOBLJA</t>
  </si>
  <si>
    <t>V. SVEOBUHVATNA DOBIT ILI GUBITAK RAZDOBLJA</t>
  </si>
  <si>
    <t>Tekuća godina 2015</t>
  </si>
  <si>
    <t>Prethodna godina 2014</t>
  </si>
  <si>
    <t>RAČUN DOBITI I GUBITKA</t>
  </si>
  <si>
    <t>Kat.opć. VRAPČE</t>
  </si>
  <si>
    <t>Red.br</t>
  </si>
  <si>
    <t xml:space="preserve">Opis </t>
  </si>
  <si>
    <t>Kat.čest. 364 - oranica</t>
  </si>
  <si>
    <t>vrijednost (Kn)</t>
  </si>
  <si>
    <t>Površina (m2)</t>
  </si>
  <si>
    <t>Kat.čest. 361/4 - oranica</t>
  </si>
  <si>
    <t>Kat.čest. 349/1 - oranica</t>
  </si>
  <si>
    <t>Kat.čest. 347 - oranica</t>
  </si>
  <si>
    <t>Kat.čest. 346 - oranica</t>
  </si>
  <si>
    <t>Kat.čest. 362 - oranica</t>
  </si>
  <si>
    <t>Kat.čest. 348 - oranica</t>
  </si>
  <si>
    <t>kat.opć. VRAPČE NOVO</t>
  </si>
  <si>
    <t>UKUPNO</t>
  </si>
  <si>
    <t>Prema popisu na obrascu 18.  (Ukupno 10 nakretnina upisanih u zemljišne knjige)</t>
  </si>
  <si>
    <t>I. i II. Red ukupno</t>
  </si>
  <si>
    <t>II. red ukupno</t>
  </si>
  <si>
    <t>I. red ukupno</t>
  </si>
  <si>
    <t>Ime i prezime /  tvrtka ili naziv izlučnog vjerovnika</t>
  </si>
  <si>
    <t xml:space="preserve">OIB izlučnog vjerovnika </t>
  </si>
  <si>
    <t>Adresa / sjedište izlučnog vjerovnika</t>
  </si>
  <si>
    <t>nema obavijesti o izlučnim pravima</t>
  </si>
  <si>
    <t>NE</t>
  </si>
  <si>
    <t>FINANCIJSKA AGENCIJA</t>
  </si>
  <si>
    <t>REPUBLIKA HRVATSKA, Ministarstvo financija, Porezna uprava</t>
  </si>
  <si>
    <t>Ante Šušnjar</t>
  </si>
  <si>
    <t>St-270/2021</t>
  </si>
  <si>
    <t xml:space="preserve">SKOPIN d.o.o., Sveti Ivan Zelina (Grad Sveti Ivan Zelina), Biškupec Zelinski, Kralja Zvonimira 13, OIB: 00364413927
</t>
  </si>
  <si>
    <t>rješenje o ovrsi, JOPPD obrasci, uvid u stanje računa poreznog obveznika</t>
  </si>
  <si>
    <t>rješenja o ovrsi, zaključak Min. Financija, Porezne uprave, Privremeno rješenje Min. Financija, Porezne uprave, PD obrasci, uvid u stanje računa poreznog obveznika</t>
  </si>
  <si>
    <t>rješenje o ovrsi, JOPPD obrasci</t>
  </si>
  <si>
    <t>rješenja o ovrsi, zaključak Min. Financija, Porezne uprave, Privremeno rješenje Min. Financija, Porezne uprave, PD obrasci</t>
  </si>
  <si>
    <t>naknada za provedbu osnova za plaćanje-prisilna naplata, ugovori o obavljanju usluga certificiranja, IOS, obračun kamata</t>
  </si>
  <si>
    <t>STROJOPROMET d.o.o.</t>
  </si>
  <si>
    <t>Zagrebačka 6, Šenkovec</t>
  </si>
  <si>
    <t>pravomoćno i ovršno Rješenje javnog bilježnika Ivana Adžije broj Ovrv-1284/2021 od 7. srpnja 2021.</t>
  </si>
  <si>
    <t>pravomoćno i ovršno Rješenje javnog bilježnika Ivana Adžije broj Ovrv-1284/2021 od 7. srpnja 2021., IOS, obračun kamata</t>
  </si>
  <si>
    <t>nema obavijesti o razlučnim pravima</t>
  </si>
  <si>
    <t>Zagreb, 23.08.2022.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</si>
</sst>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_ ;\-#,##0.00\ "/>
  </numFmts>
  <fonts count="29" x14ac:knownFonts="1">
    <font>
      <sz val="11"/>
      <color theme="1"/>
      <name val="Calibri"/>
      <family val="2"/>
      <charset val="238"/>
      <scheme val="minor"/>
    </font>
    <font>
      <b/>
      <i/>
      <sz val="9"/>
      <color theme="1"/>
      <name val="Arial"/>
      <family val="2"/>
      <charset val="238"/>
    </font>
    <font>
      <sz val="9"/>
      <color theme="1"/>
      <name val="Arial"/>
      <family val="2"/>
      <charset val="238"/>
    </font>
    <font>
      <sz val="10"/>
      <color theme="1"/>
      <name val="Arial"/>
      <family val="2"/>
      <charset val="238"/>
    </font>
    <font>
      <b/>
      <sz val="10"/>
      <color theme="1"/>
      <name val="Arial"/>
      <family val="2"/>
      <charset val="238"/>
    </font>
    <font>
      <b/>
      <sz val="12"/>
      <color theme="1"/>
      <name val="Arial"/>
      <family val="2"/>
      <charset val="238"/>
    </font>
    <font>
      <sz val="9"/>
      <color rgb="FFFF0000"/>
      <name val="Arial"/>
      <family val="2"/>
      <charset val="238"/>
    </font>
    <font>
      <b/>
      <sz val="9"/>
      <color theme="1"/>
      <name val="Arial"/>
      <family val="2"/>
      <charset val="238"/>
    </font>
    <font>
      <sz val="9"/>
      <name val="Arial"/>
      <family val="2"/>
      <charset val="238"/>
    </font>
    <font>
      <b/>
      <sz val="11"/>
      <color theme="1"/>
      <name val="Calibri"/>
      <family val="2"/>
      <charset val="238"/>
      <scheme val="minor"/>
    </font>
    <font>
      <sz val="9"/>
      <color indexed="81"/>
      <name val="Tahoma"/>
      <family val="2"/>
      <charset val="238"/>
    </font>
    <font>
      <i/>
      <sz val="8"/>
      <color theme="1"/>
      <name val="Arial"/>
      <family val="2"/>
      <charset val="238"/>
    </font>
    <font>
      <sz val="9"/>
      <color theme="1"/>
      <name val="Calibri"/>
      <family val="2"/>
      <charset val="238"/>
      <scheme val="minor"/>
    </font>
    <font>
      <sz val="8"/>
      <color theme="1"/>
      <name val="Verdana"/>
      <family val="2"/>
      <charset val="238"/>
    </font>
    <font>
      <sz val="16"/>
      <color theme="1"/>
      <name val="Calibri"/>
      <family val="2"/>
      <charset val="238"/>
      <scheme val="minor"/>
    </font>
    <font>
      <sz val="16"/>
      <color theme="1"/>
      <name val="Arial"/>
      <family val="2"/>
    </font>
    <font>
      <b/>
      <sz val="20"/>
      <color theme="1"/>
      <name val="Arial"/>
      <family val="2"/>
      <charset val="238"/>
    </font>
    <font>
      <sz val="20"/>
      <color theme="1"/>
      <name val="Arial"/>
      <family val="2"/>
      <charset val="238"/>
    </font>
    <font>
      <sz val="20"/>
      <color theme="1"/>
      <name val="Calibri"/>
      <family val="2"/>
      <charset val="238"/>
      <scheme val="minor"/>
    </font>
    <font>
      <b/>
      <i/>
      <sz val="20"/>
      <color theme="1"/>
      <name val="Arial"/>
      <family val="2"/>
      <charset val="238"/>
    </font>
    <font>
      <b/>
      <sz val="20"/>
      <color theme="1"/>
      <name val="Arial"/>
      <family val="2"/>
    </font>
    <font>
      <sz val="20"/>
      <color rgb="FFFF0000"/>
      <name val="Arial"/>
      <family val="2"/>
      <charset val="238"/>
    </font>
    <font>
      <sz val="20"/>
      <color theme="1"/>
      <name val="Arial"/>
      <family val="2"/>
    </font>
    <font>
      <sz val="20"/>
      <name val="Arial"/>
      <family val="2"/>
      <charset val="238"/>
    </font>
    <font>
      <sz val="20"/>
      <name val="Arial"/>
      <family val="2"/>
    </font>
    <font>
      <b/>
      <sz val="16"/>
      <color theme="1"/>
      <name val="Arial"/>
      <family val="2"/>
    </font>
    <font>
      <sz val="16"/>
      <color theme="1"/>
      <name val="Arial"/>
      <family val="2"/>
      <charset val="238"/>
    </font>
    <font>
      <b/>
      <sz val="16"/>
      <color theme="1"/>
      <name val="Arial"/>
      <family val="2"/>
      <charset val="238"/>
    </font>
    <font>
      <sz val="16"/>
      <color rgb="FFFF0000"/>
      <name val="Arial"/>
      <family val="2"/>
      <charset val="238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8">
    <xf numFmtId="0" fontId="0" fillId="0" borderId="0" xfId="0"/>
    <xf numFmtId="0" fontId="0" fillId="0" borderId="0" xfId="0" applyAlignment="1">
      <alignment vertical="center"/>
    </xf>
    <xf numFmtId="0" fontId="1" fillId="0" borderId="1" xfId="0" applyFont="1" applyBorder="1" applyAlignment="1">
      <alignment horizontal="center" vertical="center" wrapText="1"/>
    </xf>
    <xf numFmtId="0" fontId="3" fillId="0" borderId="0" xfId="0" applyFont="1"/>
    <xf numFmtId="0" fontId="2" fillId="0" borderId="1" xfId="0" applyFont="1" applyBorder="1" applyAlignment="1">
      <alignment wrapText="1"/>
    </xf>
    <xf numFmtId="0" fontId="2" fillId="0" borderId="1" xfId="0" applyFont="1" applyBorder="1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0" xfId="0" applyBorder="1"/>
    <xf numFmtId="0" fontId="1" fillId="0" borderId="6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7" fillId="0" borderId="6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top" wrapText="1"/>
    </xf>
    <xf numFmtId="4" fontId="2" fillId="0" borderId="1" xfId="0" applyNumberFormat="1" applyFont="1" applyBorder="1" applyAlignment="1">
      <alignment horizontal="right" vertical="center" wrapText="1"/>
    </xf>
    <xf numFmtId="0" fontId="2" fillId="0" borderId="1" xfId="0" applyFont="1" applyBorder="1" applyAlignment="1">
      <alignment horizontal="center" vertical="top" wrapText="1"/>
    </xf>
    <xf numFmtId="1" fontId="2" fillId="0" borderId="1" xfId="0" applyNumberFormat="1" applyFont="1" applyBorder="1" applyAlignment="1">
      <alignment horizontal="left" vertical="top" wrapText="1"/>
    </xf>
    <xf numFmtId="2" fontId="2" fillId="0" borderId="1" xfId="0" applyNumberFormat="1" applyFont="1" applyBorder="1" applyAlignment="1">
      <alignment horizontal="right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0" xfId="0" applyFont="1" applyAlignment="1">
      <alignment horizontal="left" vertical="top" wrapText="1"/>
    </xf>
    <xf numFmtId="0" fontId="2" fillId="0" borderId="0" xfId="0" applyFont="1" applyAlignment="1">
      <alignment vertical="top" wrapText="1"/>
    </xf>
    <xf numFmtId="0" fontId="8" fillId="0" borderId="12" xfId="0" applyFont="1" applyBorder="1" applyAlignment="1">
      <alignment vertical="top" wrapText="1"/>
    </xf>
    <xf numFmtId="4" fontId="8" fillId="0" borderId="12" xfId="0" applyNumberFormat="1" applyFont="1" applyBorder="1" applyAlignment="1">
      <alignment vertical="top" wrapText="1"/>
    </xf>
    <xf numFmtId="0" fontId="2" fillId="0" borderId="0" xfId="0" applyFont="1" applyAlignment="1">
      <alignment horizontal="left" vertical="top"/>
    </xf>
    <xf numFmtId="14" fontId="0" fillId="0" borderId="0" xfId="0" applyNumberFormat="1"/>
    <xf numFmtId="0" fontId="2" fillId="0" borderId="2" xfId="0" applyFont="1" applyBorder="1" applyAlignment="1">
      <alignment horizontal="center" vertical="top" wrapText="1"/>
    </xf>
    <xf numFmtId="0" fontId="2" fillId="0" borderId="2" xfId="0" applyFont="1" applyBorder="1" applyAlignment="1">
      <alignment horizontal="left" vertical="top" wrapText="1"/>
    </xf>
    <xf numFmtId="1" fontId="2" fillId="0" borderId="0" xfId="0" applyNumberFormat="1" applyFont="1" applyBorder="1" applyAlignment="1">
      <alignment horizontal="left" vertical="top" wrapText="1"/>
    </xf>
    <xf numFmtId="0" fontId="2" fillId="0" borderId="0" xfId="0" applyFont="1" applyBorder="1" applyAlignment="1">
      <alignment horizontal="left" vertical="top" wrapText="1"/>
    </xf>
    <xf numFmtId="4" fontId="2" fillId="0" borderId="0" xfId="0" applyNumberFormat="1" applyFont="1" applyBorder="1" applyAlignment="1">
      <alignment horizontal="right" vertical="center" wrapText="1"/>
    </xf>
    <xf numFmtId="0" fontId="6" fillId="0" borderId="0" xfId="0" applyFont="1" applyBorder="1" applyAlignment="1">
      <alignment horizontal="left" vertical="top" wrapText="1"/>
    </xf>
    <xf numFmtId="0" fontId="2" fillId="0" borderId="0" xfId="0" applyFont="1" applyBorder="1" applyAlignment="1">
      <alignment horizontal="center" vertical="top" wrapText="1"/>
    </xf>
    <xf numFmtId="0" fontId="0" fillId="0" borderId="0" xfId="0" applyFill="1" applyBorder="1"/>
    <xf numFmtId="0" fontId="2" fillId="0" borderId="0" xfId="0" applyFont="1" applyBorder="1" applyAlignment="1">
      <alignment horizontal="right" vertical="center" wrapText="1"/>
    </xf>
    <xf numFmtId="4" fontId="7" fillId="0" borderId="0" xfId="0" applyNumberFormat="1" applyFont="1" applyBorder="1" applyAlignment="1">
      <alignment horizontal="right" vertical="center" wrapText="1"/>
    </xf>
    <xf numFmtId="4" fontId="7" fillId="0" borderId="1" xfId="0" applyNumberFormat="1" applyFont="1" applyBorder="1" applyAlignment="1">
      <alignment horizontal="right" vertical="center" wrapText="1"/>
    </xf>
    <xf numFmtId="14" fontId="12" fillId="0" borderId="0" xfId="0" applyNumberFormat="1" applyFont="1" applyAlignment="1">
      <alignment horizontal="right" wrapText="1"/>
    </xf>
    <xf numFmtId="4" fontId="9" fillId="0" borderId="0" xfId="0" applyNumberFormat="1" applyFont="1"/>
    <xf numFmtId="4" fontId="2" fillId="0" borderId="1" xfId="0" applyNumberFormat="1" applyFont="1" applyFill="1" applyBorder="1" applyAlignment="1">
      <alignment horizontal="right" vertical="center" wrapText="1"/>
    </xf>
    <xf numFmtId="0" fontId="12" fillId="2" borderId="1" xfId="0" applyFont="1" applyFill="1" applyBorder="1" applyAlignment="1">
      <alignment vertical="center" wrapText="1"/>
    </xf>
    <xf numFmtId="0" fontId="12" fillId="2" borderId="1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vertical="center" wrapText="1"/>
    </xf>
    <xf numFmtId="3" fontId="13" fillId="0" borderId="1" xfId="0" applyNumberFormat="1" applyFont="1" applyFill="1" applyBorder="1" applyAlignment="1">
      <alignment horizontal="right" vertical="center" wrapText="1"/>
    </xf>
    <xf numFmtId="0" fontId="13" fillId="0" borderId="1" xfId="0" applyFont="1" applyFill="1" applyBorder="1" applyAlignment="1">
      <alignment horizontal="right" vertical="center" wrapText="1"/>
    </xf>
    <xf numFmtId="4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 vertical="center"/>
    </xf>
    <xf numFmtId="4" fontId="0" fillId="0" borderId="1" xfId="0" applyNumberFormat="1" applyBorder="1"/>
    <xf numFmtId="0" fontId="0" fillId="0" borderId="7" xfId="0" applyBorder="1"/>
    <xf numFmtId="4" fontId="0" fillId="0" borderId="7" xfId="0" applyNumberFormat="1" applyBorder="1"/>
    <xf numFmtId="0" fontId="0" fillId="0" borderId="6" xfId="0" applyBorder="1"/>
    <xf numFmtId="0" fontId="0" fillId="0" borderId="6" xfId="0" applyBorder="1" applyAlignment="1">
      <alignment horizontal="center" vertical="center"/>
    </xf>
    <xf numFmtId="4" fontId="0" fillId="0" borderId="6" xfId="0" applyNumberFormat="1" applyBorder="1"/>
    <xf numFmtId="0" fontId="9" fillId="0" borderId="0" xfId="0" applyFont="1"/>
    <xf numFmtId="2" fontId="2" fillId="0" borderId="14" xfId="0" applyNumberFormat="1" applyFont="1" applyBorder="1" applyAlignment="1">
      <alignment horizontal="right" vertical="center" wrapText="1"/>
    </xf>
    <xf numFmtId="14" fontId="0" fillId="0" borderId="0" xfId="0" applyNumberFormat="1" applyAlignment="1">
      <alignment horizontal="right"/>
    </xf>
    <xf numFmtId="14" fontId="2" fillId="0" borderId="0" xfId="0" applyNumberFormat="1" applyFont="1" applyAlignment="1">
      <alignment horizontal="right"/>
    </xf>
    <xf numFmtId="0" fontId="14" fillId="0" borderId="0" xfId="0" applyFont="1" applyAlignment="1">
      <alignment vertical="center"/>
    </xf>
    <xf numFmtId="0" fontId="14" fillId="0" borderId="0" xfId="0" applyFont="1"/>
    <xf numFmtId="0" fontId="14" fillId="0" borderId="0" xfId="0" applyFont="1" applyBorder="1"/>
    <xf numFmtId="0" fontId="14" fillId="0" borderId="15" xfId="0" applyFont="1" applyBorder="1"/>
    <xf numFmtId="0" fontId="14" fillId="0" borderId="16" xfId="0" applyFont="1" applyBorder="1"/>
    <xf numFmtId="0" fontId="14" fillId="0" borderId="16" xfId="0" applyFont="1" applyFill="1" applyBorder="1"/>
    <xf numFmtId="0" fontId="15" fillId="0" borderId="16" xfId="0" applyFont="1" applyBorder="1"/>
    <xf numFmtId="0" fontId="14" fillId="0" borderId="17" xfId="0" applyFont="1" applyBorder="1"/>
    <xf numFmtId="0" fontId="14" fillId="0" borderId="23" xfId="0" applyFont="1" applyBorder="1"/>
    <xf numFmtId="0" fontId="16" fillId="0" borderId="0" xfId="0" applyFont="1" applyAlignment="1">
      <alignment horizontal="center" vertical="center"/>
    </xf>
    <xf numFmtId="0" fontId="17" fillId="0" borderId="0" xfId="0" applyFont="1"/>
    <xf numFmtId="0" fontId="17" fillId="0" borderId="0" xfId="0" applyFont="1" applyAlignment="1">
      <alignment horizontal="left" vertical="center" wrapText="1"/>
    </xf>
    <xf numFmtId="0" fontId="16" fillId="0" borderId="0" xfId="0" applyFont="1" applyAlignment="1">
      <alignment horizontal="left" vertical="top" wrapText="1"/>
    </xf>
    <xf numFmtId="0" fontId="18" fillId="0" borderId="0" xfId="0" applyFont="1"/>
    <xf numFmtId="0" fontId="19" fillId="0" borderId="16" xfId="0" applyFont="1" applyBorder="1" applyAlignment="1">
      <alignment horizontal="center" vertical="center" wrapText="1"/>
    </xf>
    <xf numFmtId="0" fontId="20" fillId="3" borderId="16" xfId="0" applyFont="1" applyFill="1" applyBorder="1" applyAlignment="1">
      <alignment horizontal="center" vertical="center" wrapText="1"/>
    </xf>
    <xf numFmtId="0" fontId="17" fillId="3" borderId="16" xfId="0" applyFont="1" applyFill="1" applyBorder="1" applyAlignment="1">
      <alignment horizontal="left" vertical="center" wrapText="1"/>
    </xf>
    <xf numFmtId="1" fontId="17" fillId="3" borderId="16" xfId="0" applyNumberFormat="1" applyFont="1" applyFill="1" applyBorder="1" applyAlignment="1">
      <alignment horizontal="center" vertical="center" wrapText="1"/>
    </xf>
    <xf numFmtId="4" fontId="17" fillId="3" borderId="16" xfId="0" applyNumberFormat="1" applyFont="1" applyFill="1" applyBorder="1" applyAlignment="1">
      <alignment horizontal="center" vertical="center" wrapText="1"/>
    </xf>
    <xf numFmtId="0" fontId="17" fillId="0" borderId="16" xfId="0" applyFont="1" applyFill="1" applyBorder="1" applyAlignment="1">
      <alignment horizontal="left" vertical="center" wrapText="1"/>
    </xf>
    <xf numFmtId="0" fontId="18" fillId="0" borderId="16" xfId="0" applyFont="1" applyBorder="1"/>
    <xf numFmtId="4" fontId="17" fillId="0" borderId="16" xfId="0" applyNumberFormat="1" applyFont="1" applyFill="1" applyBorder="1" applyAlignment="1">
      <alignment horizontal="center" vertical="center" wrapText="1"/>
    </xf>
    <xf numFmtId="0" fontId="16" fillId="0" borderId="16" xfId="0" applyFont="1" applyBorder="1" applyAlignment="1">
      <alignment horizontal="center" vertical="center" wrapText="1"/>
    </xf>
    <xf numFmtId="1" fontId="17" fillId="0" borderId="16" xfId="0" applyNumberFormat="1" applyFont="1" applyBorder="1" applyAlignment="1">
      <alignment horizontal="left" vertical="center" wrapText="1"/>
    </xf>
    <xf numFmtId="0" fontId="17" fillId="0" borderId="16" xfId="0" applyFont="1" applyBorder="1" applyAlignment="1">
      <alignment horizontal="left" vertical="center" wrapText="1"/>
    </xf>
    <xf numFmtId="4" fontId="17" fillId="0" borderId="16" xfId="0" applyNumberFormat="1" applyFont="1" applyBorder="1" applyAlignment="1">
      <alignment horizontal="center" vertical="center" wrapText="1"/>
    </xf>
    <xf numFmtId="0" fontId="21" fillId="0" borderId="16" xfId="0" applyFont="1" applyBorder="1" applyAlignment="1">
      <alignment horizontal="left" vertical="center" wrapText="1"/>
    </xf>
    <xf numFmtId="0" fontId="16" fillId="0" borderId="17" xfId="0" applyFont="1" applyBorder="1" applyAlignment="1">
      <alignment horizontal="center" vertical="center" wrapText="1"/>
    </xf>
    <xf numFmtId="0" fontId="17" fillId="0" borderId="17" xfId="0" applyFont="1" applyBorder="1" applyAlignment="1">
      <alignment horizontal="left" vertical="center" wrapText="1"/>
    </xf>
    <xf numFmtId="1" fontId="17" fillId="0" borderId="17" xfId="0" applyNumberFormat="1" applyFont="1" applyBorder="1" applyAlignment="1">
      <alignment horizontal="left" vertical="center" wrapText="1"/>
    </xf>
    <xf numFmtId="4" fontId="17" fillId="3" borderId="17" xfId="0" applyNumberFormat="1" applyFont="1" applyFill="1" applyBorder="1" applyAlignment="1">
      <alignment horizontal="center" vertical="center" wrapText="1"/>
    </xf>
    <xf numFmtId="4" fontId="17" fillId="0" borderId="17" xfId="0" applyNumberFormat="1" applyFont="1" applyBorder="1" applyAlignment="1">
      <alignment horizontal="center" vertical="center" wrapText="1"/>
    </xf>
    <xf numFmtId="4" fontId="17" fillId="0" borderId="17" xfId="0" applyNumberFormat="1" applyFont="1" applyFill="1" applyBorder="1" applyAlignment="1">
      <alignment horizontal="center" vertical="center" wrapText="1"/>
    </xf>
    <xf numFmtId="0" fontId="21" fillId="0" borderId="17" xfId="0" applyFont="1" applyBorder="1" applyAlignment="1">
      <alignment horizontal="left" vertical="center" wrapText="1"/>
    </xf>
    <xf numFmtId="0" fontId="18" fillId="0" borderId="17" xfId="0" applyFont="1" applyBorder="1"/>
    <xf numFmtId="0" fontId="22" fillId="0" borderId="20" xfId="0" applyFont="1" applyBorder="1" applyAlignment="1">
      <alignment horizontal="center" vertical="center"/>
    </xf>
    <xf numFmtId="0" fontId="22" fillId="0" borderId="16" xfId="0" applyFont="1" applyBorder="1" applyAlignment="1">
      <alignment horizontal="center" vertical="center"/>
    </xf>
    <xf numFmtId="0" fontId="24" fillId="0" borderId="16" xfId="0" applyFont="1" applyBorder="1" applyAlignment="1">
      <alignment horizontal="center" vertical="center" wrapText="1"/>
    </xf>
    <xf numFmtId="0" fontId="22" fillId="0" borderId="16" xfId="0" applyFont="1" applyBorder="1" applyAlignment="1">
      <alignment horizontal="center" vertical="center" wrapText="1"/>
    </xf>
    <xf numFmtId="4" fontId="22" fillId="0" borderId="16" xfId="0" applyNumberFormat="1" applyFont="1" applyBorder="1" applyAlignment="1">
      <alignment horizontal="center" vertical="center" wrapText="1"/>
    </xf>
    <xf numFmtId="0" fontId="22" fillId="0" borderId="16" xfId="0" applyFont="1" applyBorder="1" applyAlignment="1">
      <alignment horizontal="left" vertical="center" wrapText="1"/>
    </xf>
    <xf numFmtId="0" fontId="16" fillId="0" borderId="14" xfId="0" applyFont="1" applyBorder="1" applyAlignment="1">
      <alignment horizontal="center" vertical="center" wrapText="1"/>
    </xf>
    <xf numFmtId="0" fontId="18" fillId="0" borderId="0" xfId="0" applyFont="1" applyAlignment="1">
      <alignment wrapText="1"/>
    </xf>
    <xf numFmtId="0" fontId="16" fillId="0" borderId="16" xfId="0" applyFont="1" applyBorder="1" applyAlignment="1">
      <alignment horizontal="center" vertical="center" wrapText="1"/>
    </xf>
    <xf numFmtId="0" fontId="25" fillId="0" borderId="16" xfId="0" applyFont="1" applyBorder="1" applyAlignment="1">
      <alignment horizontal="center" vertical="center"/>
    </xf>
    <xf numFmtId="0" fontId="15" fillId="0" borderId="16" xfId="0" applyFont="1" applyBorder="1" applyAlignment="1">
      <alignment horizontal="left" vertical="center" wrapText="1"/>
    </xf>
    <xf numFmtId="0" fontId="15" fillId="0" borderId="16" xfId="0" applyFont="1" applyBorder="1" applyAlignment="1">
      <alignment horizontal="left" vertical="center"/>
    </xf>
    <xf numFmtId="0" fontId="26" fillId="0" borderId="16" xfId="0" applyFont="1" applyBorder="1" applyAlignment="1">
      <alignment horizontal="left" vertical="center" wrapText="1"/>
    </xf>
    <xf numFmtId="0" fontId="25" fillId="0" borderId="16" xfId="0" applyFont="1" applyBorder="1" applyAlignment="1">
      <alignment horizontal="center" vertical="center" wrapText="1"/>
    </xf>
    <xf numFmtId="0" fontId="15" fillId="0" borderId="16" xfId="0" applyFont="1" applyBorder="1" applyAlignment="1">
      <alignment vertical="center" wrapText="1"/>
    </xf>
    <xf numFmtId="0" fontId="26" fillId="0" borderId="16" xfId="0" applyFont="1" applyBorder="1" applyAlignment="1">
      <alignment vertical="center" wrapText="1"/>
    </xf>
    <xf numFmtId="0" fontId="25" fillId="3" borderId="16" xfId="0" applyFont="1" applyFill="1" applyBorder="1" applyAlignment="1">
      <alignment horizontal="center" vertical="center" wrapText="1"/>
    </xf>
    <xf numFmtId="0" fontId="25" fillId="3" borderId="16" xfId="0" applyFont="1" applyFill="1" applyBorder="1" applyAlignment="1">
      <alignment horizontal="left" vertical="center" wrapText="1"/>
    </xf>
    <xf numFmtId="1" fontId="26" fillId="3" borderId="16" xfId="0" applyNumberFormat="1" applyFont="1" applyFill="1" applyBorder="1" applyAlignment="1">
      <alignment horizontal="center" vertical="center" wrapText="1"/>
    </xf>
    <xf numFmtId="0" fontId="26" fillId="3" borderId="16" xfId="0" applyFont="1" applyFill="1" applyBorder="1" applyAlignment="1">
      <alignment horizontal="left" vertical="center" wrapText="1"/>
    </xf>
    <xf numFmtId="4" fontId="26" fillId="3" borderId="16" xfId="0" applyNumberFormat="1" applyFont="1" applyFill="1" applyBorder="1" applyAlignment="1">
      <alignment horizontal="center" vertical="center" wrapText="1"/>
    </xf>
    <xf numFmtId="0" fontId="26" fillId="0" borderId="16" xfId="0" applyFont="1" applyFill="1" applyBorder="1" applyAlignment="1">
      <alignment horizontal="left" vertical="center" wrapText="1"/>
    </xf>
    <xf numFmtId="4" fontId="26" fillId="0" borderId="16" xfId="0" applyNumberFormat="1" applyFont="1" applyFill="1" applyBorder="1" applyAlignment="1">
      <alignment horizontal="center" vertical="center" wrapText="1"/>
    </xf>
    <xf numFmtId="4" fontId="26" fillId="0" borderId="16" xfId="0" applyNumberFormat="1" applyFont="1" applyFill="1" applyBorder="1" applyAlignment="1">
      <alignment vertical="center" wrapText="1"/>
    </xf>
    <xf numFmtId="0" fontId="27" fillId="0" borderId="16" xfId="0" applyFont="1" applyBorder="1" applyAlignment="1">
      <alignment horizontal="center" vertical="center" wrapText="1"/>
    </xf>
    <xf numFmtId="0" fontId="25" fillId="0" borderId="16" xfId="0" applyFont="1" applyBorder="1" applyAlignment="1">
      <alignment horizontal="left" vertical="center" wrapText="1"/>
    </xf>
    <xf numFmtId="1" fontId="26" fillId="0" borderId="16" xfId="0" applyNumberFormat="1" applyFont="1" applyBorder="1" applyAlignment="1">
      <alignment horizontal="left" vertical="center" wrapText="1"/>
    </xf>
    <xf numFmtId="4" fontId="26" fillId="0" borderId="16" xfId="0" applyNumberFormat="1" applyFont="1" applyBorder="1" applyAlignment="1">
      <alignment horizontal="center" vertical="center" wrapText="1"/>
    </xf>
    <xf numFmtId="0" fontId="28" fillId="0" borderId="16" xfId="0" applyFont="1" applyBorder="1" applyAlignment="1">
      <alignment horizontal="left" vertical="center" wrapText="1"/>
    </xf>
    <xf numFmtId="0" fontId="14" fillId="0" borderId="24" xfId="0" applyFont="1" applyBorder="1"/>
    <xf numFmtId="0" fontId="14" fillId="0" borderId="25" xfId="0" applyFont="1" applyBorder="1"/>
    <xf numFmtId="2" fontId="26" fillId="0" borderId="16" xfId="0" applyNumberFormat="1" applyFont="1" applyFill="1" applyBorder="1" applyAlignment="1">
      <alignment horizontal="center" vertical="center" wrapText="1"/>
    </xf>
    <xf numFmtId="0" fontId="23" fillId="0" borderId="16" xfId="0" applyFont="1" applyBorder="1" applyAlignment="1">
      <alignment horizontal="center" vertical="top"/>
    </xf>
    <xf numFmtId="165" fontId="26" fillId="0" borderId="16" xfId="0" applyNumberFormat="1" applyFont="1" applyBorder="1" applyAlignment="1">
      <alignment horizontal="center" vertical="center" wrapText="1"/>
    </xf>
    <xf numFmtId="2" fontId="15" fillId="0" borderId="16" xfId="0" applyNumberFormat="1" applyFont="1" applyBorder="1" applyAlignment="1">
      <alignment horizontal="center" vertical="center" wrapText="1"/>
    </xf>
    <xf numFmtId="2" fontId="26" fillId="0" borderId="16" xfId="0" applyNumberFormat="1" applyFont="1" applyBorder="1" applyAlignment="1">
      <alignment horizontal="center" vertical="center" wrapText="1"/>
    </xf>
    <xf numFmtId="2" fontId="15" fillId="0" borderId="16" xfId="0" applyNumberFormat="1" applyFont="1" applyBorder="1" applyAlignment="1">
      <alignment horizontal="center" vertical="center"/>
    </xf>
    <xf numFmtId="4" fontId="15" fillId="0" borderId="16" xfId="0" applyNumberFormat="1" applyFont="1" applyBorder="1" applyAlignment="1">
      <alignment horizontal="center" vertical="center" wrapText="1"/>
    </xf>
    <xf numFmtId="4" fontId="15" fillId="0" borderId="16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left" vertical="top" wrapText="1"/>
    </xf>
    <xf numFmtId="0" fontId="1" fillId="0" borderId="9" xfId="0" applyFont="1" applyBorder="1" applyAlignment="1">
      <alignment horizontal="left" vertical="top" wrapText="1"/>
    </xf>
    <xf numFmtId="0" fontId="1" fillId="0" borderId="10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top" wrapText="1"/>
    </xf>
    <xf numFmtId="0" fontId="2" fillId="0" borderId="4" xfId="0" applyFont="1" applyBorder="1" applyAlignment="1">
      <alignment horizontal="left" vertical="top" wrapText="1"/>
    </xf>
    <xf numFmtId="0" fontId="2" fillId="0" borderId="5" xfId="0" applyFont="1" applyBorder="1" applyAlignment="1">
      <alignment horizontal="left" vertical="top" wrapText="1"/>
    </xf>
    <xf numFmtId="0" fontId="1" fillId="0" borderId="3" xfId="0" applyFont="1" applyBorder="1" applyAlignment="1">
      <alignment horizontal="left" vertical="top" wrapText="1"/>
    </xf>
    <xf numFmtId="0" fontId="1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top" wrapText="1"/>
    </xf>
    <xf numFmtId="0" fontId="4" fillId="0" borderId="0" xfId="0" applyFont="1" applyBorder="1" applyAlignment="1">
      <alignment horizontal="center"/>
    </xf>
    <xf numFmtId="0" fontId="7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left" vertical="top"/>
    </xf>
    <xf numFmtId="0" fontId="0" fillId="0" borderId="0" xfId="0" applyAlignment="1">
      <alignment horizontal="center"/>
    </xf>
    <xf numFmtId="0" fontId="8" fillId="0" borderId="11" xfId="0" applyFont="1" applyBorder="1" applyAlignment="1">
      <alignment horizontal="center" vertical="top" wrapText="1"/>
    </xf>
    <xf numFmtId="0" fontId="8" fillId="0" borderId="12" xfId="0" applyFont="1" applyBorder="1" applyAlignment="1">
      <alignment horizontal="center" vertical="top" wrapText="1"/>
    </xf>
    <xf numFmtId="0" fontId="8" fillId="0" borderId="13" xfId="0" applyFont="1" applyBorder="1" applyAlignment="1">
      <alignment horizontal="center" vertical="top" wrapText="1"/>
    </xf>
    <xf numFmtId="0" fontId="23" fillId="0" borderId="21" xfId="0" applyFont="1" applyBorder="1" applyAlignment="1">
      <alignment horizontal="center" vertical="top"/>
    </xf>
    <xf numFmtId="0" fontId="23" fillId="0" borderId="22" xfId="0" applyFont="1" applyBorder="1" applyAlignment="1">
      <alignment horizontal="center" vertical="top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horizontal="left" vertical="center" wrapText="1"/>
    </xf>
    <xf numFmtId="0" fontId="16" fillId="0" borderId="0" xfId="0" applyFont="1" applyAlignment="1">
      <alignment horizontal="left" vertical="center" wrapText="1"/>
    </xf>
    <xf numFmtId="0" fontId="16" fillId="0" borderId="0" xfId="0" applyFont="1" applyAlignment="1">
      <alignment horizontal="left" vertical="top" wrapText="1"/>
    </xf>
    <xf numFmtId="0" fontId="16" fillId="0" borderId="0" xfId="0" applyFont="1" applyAlignment="1">
      <alignment horizontal="center"/>
    </xf>
    <xf numFmtId="0" fontId="16" fillId="0" borderId="0" xfId="0" applyFont="1" applyBorder="1" applyAlignment="1">
      <alignment horizontal="center"/>
    </xf>
    <xf numFmtId="0" fontId="19" fillId="0" borderId="16" xfId="0" applyFont="1" applyBorder="1" applyAlignment="1">
      <alignment horizontal="left" vertical="top" wrapText="1"/>
    </xf>
    <xf numFmtId="0" fontId="16" fillId="0" borderId="16" xfId="0" applyFont="1" applyBorder="1" applyAlignment="1">
      <alignment horizontal="center" vertical="center" wrapText="1"/>
    </xf>
    <xf numFmtId="0" fontId="16" fillId="0" borderId="18" xfId="0" applyFont="1" applyBorder="1" applyAlignment="1">
      <alignment horizontal="center" vertical="center" wrapText="1"/>
    </xf>
    <xf numFmtId="0" fontId="16" fillId="0" borderId="19" xfId="0" applyFont="1" applyBorder="1" applyAlignment="1">
      <alignment horizontal="center" vertical="center" wrapText="1"/>
    </xf>
    <xf numFmtId="0" fontId="16" fillId="0" borderId="14" xfId="0" applyFont="1" applyBorder="1" applyAlignment="1">
      <alignment horizontal="center" vertical="center" wrapText="1"/>
    </xf>
    <xf numFmtId="0" fontId="16" fillId="0" borderId="16" xfId="0" applyFont="1" applyBorder="1" applyAlignment="1">
      <alignment horizontal="center"/>
    </xf>
    <xf numFmtId="0" fontId="18" fillId="0" borderId="16" xfId="0" applyFont="1" applyBorder="1" applyAlignment="1">
      <alignment horizontal="center"/>
    </xf>
    <xf numFmtId="0" fontId="12" fillId="0" borderId="1" xfId="0" applyFont="1" applyFill="1" applyBorder="1" applyAlignment="1">
      <alignment vertical="center" wrapText="1"/>
    </xf>
    <xf numFmtId="0" fontId="0" fillId="0" borderId="9" xfId="0" applyBorder="1" applyAlignment="1">
      <alignment horizontal="center"/>
    </xf>
  </cellXfs>
  <cellStyles count="1">
    <cellStyle name="Normalno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sustava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Q38"/>
  <sheetViews>
    <sheetView zoomScale="90" zoomScaleNormal="90" workbookViewId="0">
      <selection activeCell="F16" sqref="F16:G16"/>
    </sheetView>
  </sheetViews>
  <sheetFormatPr defaultRowHeight="15" x14ac:dyDescent="0.25"/>
  <cols>
    <col min="1" max="1" width="7.28515625" customWidth="1"/>
    <col min="2" max="2" width="16.7109375" customWidth="1"/>
    <col min="3" max="3" width="8.7109375" customWidth="1"/>
    <col min="4" max="4" width="15.140625" customWidth="1"/>
    <col min="5" max="5" width="13.85546875" customWidth="1"/>
    <col min="6" max="6" width="13.7109375" customWidth="1"/>
    <col min="7" max="7" width="13.28515625" customWidth="1"/>
    <col min="8" max="8" width="13.7109375" customWidth="1"/>
    <col min="9" max="9" width="12.140625" customWidth="1"/>
    <col min="10" max="10" width="11.140625" customWidth="1"/>
    <col min="11" max="11" width="16.7109375" customWidth="1"/>
    <col min="12" max="12" width="2.85546875" customWidth="1"/>
    <col min="13" max="13" width="10.140625" bestFit="1" customWidth="1"/>
    <col min="14" max="14" width="8.5703125" customWidth="1"/>
    <col min="15" max="15" width="6.28515625" customWidth="1"/>
    <col min="16" max="16" width="4.85546875" customWidth="1"/>
    <col min="17" max="17" width="30.42578125" customWidth="1"/>
  </cols>
  <sheetData>
    <row r="1" spans="1:17" ht="15.75" x14ac:dyDescent="0.25">
      <c r="A1" s="140" t="s">
        <v>0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"/>
      <c r="M1" s="1"/>
      <c r="N1" s="1"/>
      <c r="O1" s="1"/>
    </row>
    <row r="2" spans="1:17" x14ac:dyDescent="0.25">
      <c r="A2" s="3"/>
      <c r="B2" s="3"/>
      <c r="C2" s="3"/>
      <c r="D2" s="3"/>
      <c r="E2" s="3"/>
      <c r="F2" s="3"/>
      <c r="G2" s="3"/>
      <c r="H2" s="3"/>
      <c r="I2" s="3"/>
      <c r="J2" s="3"/>
      <c r="K2" s="3"/>
    </row>
    <row r="3" spans="1:17" ht="17.25" customHeight="1" x14ac:dyDescent="0.25">
      <c r="A3" s="141" t="s">
        <v>12</v>
      </c>
      <c r="B3" s="141"/>
      <c r="C3" s="141"/>
      <c r="D3" s="142" t="s">
        <v>38</v>
      </c>
      <c r="E3" s="142"/>
      <c r="F3" s="142"/>
      <c r="G3" s="142"/>
      <c r="H3" s="142"/>
      <c r="I3" s="142"/>
      <c r="J3" s="142"/>
      <c r="K3" s="3"/>
    </row>
    <row r="4" spans="1:17" ht="18" customHeight="1" x14ac:dyDescent="0.25">
      <c r="A4" s="141" t="s">
        <v>13</v>
      </c>
      <c r="B4" s="141"/>
      <c r="C4" s="141"/>
      <c r="D4" s="142" t="s">
        <v>39</v>
      </c>
      <c r="E4" s="142"/>
      <c r="F4" s="142"/>
      <c r="G4" s="142"/>
      <c r="H4" s="142"/>
      <c r="I4" s="142"/>
      <c r="J4" s="142"/>
      <c r="K4" s="3"/>
    </row>
    <row r="5" spans="1:17" ht="42.75" customHeight="1" x14ac:dyDescent="0.25">
      <c r="A5" s="141" t="s">
        <v>14</v>
      </c>
      <c r="B5" s="141"/>
      <c r="C5" s="141"/>
      <c r="D5" s="143" t="s">
        <v>40</v>
      </c>
      <c r="E5" s="143"/>
      <c r="F5" s="143"/>
      <c r="G5" s="143"/>
      <c r="H5" s="143"/>
      <c r="I5" s="143"/>
      <c r="J5" s="143"/>
      <c r="K5" s="3"/>
    </row>
    <row r="6" spans="1:17" ht="12.75" customHeight="1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</row>
    <row r="7" spans="1:17" x14ac:dyDescent="0.25">
      <c r="A7" s="139" t="s">
        <v>15</v>
      </c>
      <c r="B7" s="139"/>
      <c r="C7" s="139"/>
      <c r="D7" s="139"/>
      <c r="E7" s="139"/>
      <c r="F7" s="139"/>
      <c r="G7" s="139"/>
      <c r="H7" s="139"/>
      <c r="I7" s="139"/>
      <c r="J7" s="139"/>
      <c r="K7" s="139"/>
    </row>
    <row r="8" spans="1:17" ht="9" customHeight="1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</row>
    <row r="9" spans="1:17" x14ac:dyDescent="0.25">
      <c r="A9" s="139" t="s">
        <v>16</v>
      </c>
      <c r="B9" s="139"/>
      <c r="C9" s="139"/>
      <c r="D9" s="139"/>
      <c r="E9" s="139"/>
      <c r="F9" s="139"/>
      <c r="G9" s="139"/>
      <c r="H9" s="139"/>
      <c r="I9" s="139"/>
      <c r="J9" s="139"/>
      <c r="K9" s="139"/>
    </row>
    <row r="10" spans="1:17" ht="12" customHeight="1" x14ac:dyDescent="0.25"/>
    <row r="11" spans="1:17" ht="72" customHeight="1" x14ac:dyDescent="0.25">
      <c r="A11" s="8" t="s">
        <v>11</v>
      </c>
      <c r="B11" s="8" t="s">
        <v>1</v>
      </c>
      <c r="C11" s="8" t="s">
        <v>2</v>
      </c>
      <c r="D11" s="8" t="s">
        <v>3</v>
      </c>
      <c r="E11" s="8" t="s">
        <v>4</v>
      </c>
      <c r="F11" s="8" t="s">
        <v>5</v>
      </c>
      <c r="G11" s="8" t="s">
        <v>6</v>
      </c>
      <c r="H11" s="8" t="s">
        <v>7</v>
      </c>
      <c r="I11" s="8" t="s">
        <v>8</v>
      </c>
      <c r="J11" s="8" t="s">
        <v>9</v>
      </c>
      <c r="K11" s="8" t="s">
        <v>10</v>
      </c>
      <c r="M11" s="16" t="s">
        <v>46</v>
      </c>
      <c r="N11" s="16" t="s">
        <v>47</v>
      </c>
      <c r="O11" s="16" t="s">
        <v>48</v>
      </c>
      <c r="P11" s="16" t="s">
        <v>49</v>
      </c>
      <c r="Q11" s="16" t="s">
        <v>50</v>
      </c>
    </row>
    <row r="12" spans="1:17" ht="20.25" customHeight="1" x14ac:dyDescent="0.25">
      <c r="A12" s="130" t="s">
        <v>19</v>
      </c>
      <c r="B12" s="131"/>
      <c r="C12" s="131"/>
      <c r="D12" s="131"/>
      <c r="E12" s="131"/>
      <c r="F12" s="131"/>
      <c r="G12" s="131"/>
      <c r="H12" s="131"/>
      <c r="I12" s="131"/>
      <c r="J12" s="131"/>
      <c r="K12" s="132"/>
    </row>
    <row r="13" spans="1:17" ht="19.5" customHeight="1" x14ac:dyDescent="0.25">
      <c r="A13" s="2"/>
      <c r="B13" s="133" t="s">
        <v>20</v>
      </c>
      <c r="C13" s="134"/>
      <c r="D13" s="134"/>
      <c r="E13" s="134"/>
      <c r="F13" s="134"/>
      <c r="G13" s="134"/>
      <c r="H13" s="134"/>
      <c r="I13" s="134"/>
      <c r="J13" s="134"/>
      <c r="K13" s="135"/>
    </row>
    <row r="14" spans="1:17" ht="19.5" customHeight="1" x14ac:dyDescent="0.25">
      <c r="A14" s="136" t="s">
        <v>21</v>
      </c>
      <c r="B14" s="137"/>
      <c r="C14" s="137"/>
      <c r="D14" s="137"/>
      <c r="E14" s="137"/>
      <c r="F14" s="137"/>
      <c r="G14" s="137"/>
      <c r="H14" s="137"/>
      <c r="I14" s="137"/>
      <c r="J14" s="137"/>
      <c r="K14" s="138"/>
    </row>
    <row r="15" spans="1:17" ht="35.25" customHeight="1" x14ac:dyDescent="0.25">
      <c r="A15" s="13">
        <v>1</v>
      </c>
      <c r="B15" s="5" t="s">
        <v>85</v>
      </c>
      <c r="C15" s="14" t="s">
        <v>86</v>
      </c>
      <c r="D15" s="5" t="s">
        <v>87</v>
      </c>
      <c r="E15" s="12">
        <v>2658.67</v>
      </c>
      <c r="F15" s="5"/>
      <c r="G15" s="12">
        <v>2658.67</v>
      </c>
      <c r="H15" s="5"/>
      <c r="I15" s="37">
        <v>0</v>
      </c>
      <c r="J15" s="11"/>
      <c r="K15" s="5"/>
      <c r="M15" s="54">
        <v>42443</v>
      </c>
      <c r="N15" t="s">
        <v>53</v>
      </c>
      <c r="O15" s="17" t="s">
        <v>53</v>
      </c>
      <c r="P15" s="17" t="s">
        <v>52</v>
      </c>
    </row>
    <row r="16" spans="1:17" ht="41.25" customHeight="1" x14ac:dyDescent="0.25">
      <c r="A16" s="13">
        <v>2</v>
      </c>
      <c r="B16" s="5" t="s">
        <v>82</v>
      </c>
      <c r="C16" s="14" t="s">
        <v>83</v>
      </c>
      <c r="D16" s="5" t="s">
        <v>18</v>
      </c>
      <c r="E16" s="12">
        <v>6065.79</v>
      </c>
      <c r="F16" s="5" t="s">
        <v>84</v>
      </c>
      <c r="G16" s="12">
        <v>6065.79</v>
      </c>
      <c r="H16" s="5" t="s">
        <v>73</v>
      </c>
      <c r="I16" s="12">
        <v>0</v>
      </c>
      <c r="J16" s="4"/>
      <c r="K16" s="5" t="s">
        <v>78</v>
      </c>
      <c r="M16" s="54">
        <v>42449</v>
      </c>
      <c r="N16" s="17" t="s">
        <v>53</v>
      </c>
      <c r="O16" s="17" t="s">
        <v>52</v>
      </c>
      <c r="P16" s="17" t="s">
        <v>52</v>
      </c>
    </row>
    <row r="17" spans="1:17" ht="48.75" customHeight="1" x14ac:dyDescent="0.25">
      <c r="A17" s="13">
        <v>3</v>
      </c>
      <c r="B17" s="5" t="s">
        <v>42</v>
      </c>
      <c r="C17" s="14" t="s">
        <v>43</v>
      </c>
      <c r="D17" s="5" t="s">
        <v>44</v>
      </c>
      <c r="E17" s="12">
        <v>17703950.280000001</v>
      </c>
      <c r="F17" s="5" t="s">
        <v>54</v>
      </c>
      <c r="G17" s="12">
        <f>E17</f>
        <v>17703950.280000001</v>
      </c>
      <c r="H17" s="5" t="s">
        <v>51</v>
      </c>
      <c r="I17" s="12">
        <v>0</v>
      </c>
      <c r="J17" s="5" t="s">
        <v>55</v>
      </c>
      <c r="K17" s="5" t="s">
        <v>45</v>
      </c>
      <c r="M17" s="55">
        <v>42452</v>
      </c>
      <c r="N17" s="22">
        <v>500</v>
      </c>
      <c r="O17" s="22" t="s">
        <v>52</v>
      </c>
      <c r="P17" s="22" t="s">
        <v>52</v>
      </c>
      <c r="Q17" s="19" t="s">
        <v>92</v>
      </c>
    </row>
    <row r="18" spans="1:17" ht="33.75" customHeight="1" x14ac:dyDescent="0.25">
      <c r="A18" s="13">
        <v>4</v>
      </c>
      <c r="B18" s="5" t="s">
        <v>70</v>
      </c>
      <c r="C18" s="14" t="s">
        <v>71</v>
      </c>
      <c r="D18" s="5" t="s">
        <v>72</v>
      </c>
      <c r="E18" s="12">
        <v>1049</v>
      </c>
      <c r="F18" s="5"/>
      <c r="G18" s="12">
        <f>E18</f>
        <v>1049</v>
      </c>
      <c r="H18" s="5" t="s">
        <v>73</v>
      </c>
      <c r="I18" s="15">
        <v>0</v>
      </c>
      <c r="J18" s="4"/>
      <c r="K18" s="5" t="s">
        <v>78</v>
      </c>
      <c r="M18" s="55">
        <v>42472</v>
      </c>
      <c r="N18" s="17">
        <v>20.98</v>
      </c>
      <c r="O18" s="17" t="s">
        <v>52</v>
      </c>
      <c r="P18" s="17" t="s">
        <v>52</v>
      </c>
      <c r="Q18" s="17"/>
    </row>
    <row r="19" spans="1:17" ht="45.75" customHeight="1" x14ac:dyDescent="0.25">
      <c r="A19" s="13">
        <v>5</v>
      </c>
      <c r="B19" s="5" t="s">
        <v>74</v>
      </c>
      <c r="C19" s="14" t="s">
        <v>75</v>
      </c>
      <c r="D19" s="5" t="s">
        <v>72</v>
      </c>
      <c r="E19" s="12">
        <v>22954234.309999999</v>
      </c>
      <c r="F19" s="5" t="s">
        <v>76</v>
      </c>
      <c r="G19" s="12">
        <v>0</v>
      </c>
      <c r="H19" s="5" t="s">
        <v>73</v>
      </c>
      <c r="I19" s="12">
        <v>22954234.309999999</v>
      </c>
      <c r="J19" s="4"/>
      <c r="K19" s="5" t="s">
        <v>77</v>
      </c>
      <c r="M19" s="55">
        <v>42472</v>
      </c>
      <c r="N19" s="17">
        <v>500</v>
      </c>
      <c r="O19" s="17" t="s">
        <v>52</v>
      </c>
      <c r="P19" s="17" t="s">
        <v>52</v>
      </c>
      <c r="Q19" s="18" t="s">
        <v>91</v>
      </c>
    </row>
    <row r="20" spans="1:17" ht="51.75" customHeight="1" x14ac:dyDescent="0.25">
      <c r="A20" s="13">
        <v>6</v>
      </c>
      <c r="B20" s="5" t="s">
        <v>79</v>
      </c>
      <c r="C20" s="14" t="s">
        <v>80</v>
      </c>
      <c r="D20" s="5" t="s">
        <v>72</v>
      </c>
      <c r="E20" s="12">
        <v>7224.22</v>
      </c>
      <c r="F20" s="5" t="s">
        <v>81</v>
      </c>
      <c r="G20" s="12">
        <v>0</v>
      </c>
      <c r="H20" s="5" t="s">
        <v>73</v>
      </c>
      <c r="I20" s="12">
        <v>7224.22</v>
      </c>
      <c r="J20" s="4"/>
      <c r="K20" s="5" t="s">
        <v>77</v>
      </c>
      <c r="M20" s="54">
        <v>42472</v>
      </c>
      <c r="N20" s="17">
        <v>144.47999999999999</v>
      </c>
      <c r="O20" s="17" t="s">
        <v>52</v>
      </c>
      <c r="P20" s="17" t="s">
        <v>52</v>
      </c>
    </row>
    <row r="21" spans="1:17" ht="110.25" customHeight="1" x14ac:dyDescent="0.25">
      <c r="A21" s="13">
        <v>7</v>
      </c>
      <c r="B21" s="5" t="s">
        <v>56</v>
      </c>
      <c r="C21" s="14" t="s">
        <v>57</v>
      </c>
      <c r="D21" s="5" t="s">
        <v>58</v>
      </c>
      <c r="E21" s="12">
        <v>223259215.97999999</v>
      </c>
      <c r="F21" s="5" t="s">
        <v>59</v>
      </c>
      <c r="G21" s="12">
        <f>E21</f>
        <v>223259215.97999999</v>
      </c>
      <c r="H21" s="5" t="s">
        <v>60</v>
      </c>
      <c r="I21" s="15">
        <v>0</v>
      </c>
      <c r="J21" s="4"/>
      <c r="K21" s="5" t="s">
        <v>61</v>
      </c>
      <c r="M21" s="55">
        <v>42481</v>
      </c>
      <c r="N21" s="22">
        <v>500</v>
      </c>
      <c r="O21" s="22" t="s">
        <v>52</v>
      </c>
      <c r="P21" s="22" t="s">
        <v>52</v>
      </c>
      <c r="Q21" s="19" t="s">
        <v>62</v>
      </c>
    </row>
    <row r="22" spans="1:17" ht="51.75" customHeight="1" x14ac:dyDescent="0.25">
      <c r="A22" s="13">
        <v>8</v>
      </c>
      <c r="B22" s="5" t="s">
        <v>63</v>
      </c>
      <c r="C22" s="14" t="s">
        <v>64</v>
      </c>
      <c r="D22" s="5" t="s">
        <v>65</v>
      </c>
      <c r="E22" s="12">
        <v>37936023.539999999</v>
      </c>
      <c r="F22" s="5" t="s">
        <v>66</v>
      </c>
      <c r="G22" s="12">
        <f>E22</f>
        <v>37936023.539999999</v>
      </c>
      <c r="H22" s="5" t="s">
        <v>67</v>
      </c>
      <c r="I22" s="53">
        <v>0</v>
      </c>
      <c r="J22" s="4"/>
      <c r="K22" s="5" t="s">
        <v>68</v>
      </c>
      <c r="M22" s="55">
        <v>42482</v>
      </c>
      <c r="N22" s="17">
        <v>500</v>
      </c>
      <c r="O22" s="17" t="s">
        <v>52</v>
      </c>
      <c r="P22" s="17" t="s">
        <v>52</v>
      </c>
      <c r="Q22" s="22" t="s">
        <v>69</v>
      </c>
    </row>
    <row r="23" spans="1:17" ht="24" customHeight="1" x14ac:dyDescent="0.25">
      <c r="A23" s="24"/>
      <c r="B23" s="25"/>
      <c r="C23" s="26"/>
      <c r="D23" s="27" t="s">
        <v>88</v>
      </c>
      <c r="E23" s="33">
        <f>SUM(E15:E22)</f>
        <v>301870421.79000002</v>
      </c>
      <c r="F23" s="32" t="s">
        <v>89</v>
      </c>
      <c r="G23" s="33">
        <f>SUM(G15:G22)</f>
        <v>278908963.25999999</v>
      </c>
      <c r="H23" s="27" t="s">
        <v>90</v>
      </c>
      <c r="I23" s="34">
        <f>SUM(I15:I22)</f>
        <v>22961458.529999997</v>
      </c>
      <c r="J23" s="29"/>
      <c r="K23" s="30"/>
      <c r="M23" s="35" t="s">
        <v>94</v>
      </c>
      <c r="N23" s="36">
        <f>SUM(N15:N22)</f>
        <v>2165.46</v>
      </c>
      <c r="O23" s="17"/>
      <c r="P23" s="17"/>
    </row>
    <row r="24" spans="1:17" ht="24" customHeight="1" x14ac:dyDescent="0.25">
      <c r="A24" s="30"/>
      <c r="B24" s="27"/>
      <c r="C24" s="26"/>
      <c r="D24" s="27"/>
      <c r="E24" s="28"/>
      <c r="F24" s="27"/>
      <c r="G24" s="28"/>
      <c r="H24" s="27"/>
      <c r="I24" s="28"/>
      <c r="J24" s="29"/>
      <c r="K24" s="27"/>
      <c r="M24" s="23"/>
      <c r="O24" s="17"/>
      <c r="P24" s="17"/>
    </row>
    <row r="25" spans="1:17" ht="24" customHeight="1" x14ac:dyDescent="0.25">
      <c r="A25" s="31" t="s">
        <v>17</v>
      </c>
      <c r="B25" s="7"/>
      <c r="H25" s="6"/>
    </row>
    <row r="26" spans="1:17" x14ac:dyDescent="0.25">
      <c r="A26" s="144" t="s">
        <v>22</v>
      </c>
      <c r="B26" s="144"/>
      <c r="C26" s="144"/>
      <c r="D26" s="144"/>
      <c r="E26" s="144"/>
      <c r="F26" s="144"/>
      <c r="G26" s="144"/>
      <c r="H26" s="144"/>
      <c r="I26" s="144"/>
      <c r="J26" s="144"/>
      <c r="K26" s="144"/>
    </row>
    <row r="27" spans="1:17" x14ac:dyDescent="0.25">
      <c r="A27" s="7"/>
      <c r="B27" s="7"/>
    </row>
    <row r="28" spans="1:17" ht="72" x14ac:dyDescent="0.25">
      <c r="A28" s="10" t="s">
        <v>23</v>
      </c>
      <c r="B28" s="145" t="s">
        <v>24</v>
      </c>
      <c r="C28" s="145"/>
      <c r="D28" s="10" t="s">
        <v>25</v>
      </c>
      <c r="E28" s="10" t="s">
        <v>26</v>
      </c>
      <c r="F28" s="145" t="s">
        <v>27</v>
      </c>
      <c r="G28" s="145"/>
      <c r="H28" s="10" t="s">
        <v>28</v>
      </c>
      <c r="I28" s="10" t="s">
        <v>29</v>
      </c>
      <c r="J28" s="145" t="s">
        <v>30</v>
      </c>
      <c r="K28" s="145"/>
    </row>
    <row r="29" spans="1:17" ht="46.5" customHeight="1" x14ac:dyDescent="0.25">
      <c r="A29" s="9">
        <v>1</v>
      </c>
      <c r="B29" s="148" t="s">
        <v>56</v>
      </c>
      <c r="C29" s="149"/>
      <c r="D29" s="20" t="s">
        <v>57</v>
      </c>
      <c r="E29" s="20" t="s">
        <v>58</v>
      </c>
      <c r="F29" s="149" t="s">
        <v>93</v>
      </c>
      <c r="G29" s="149"/>
      <c r="H29" s="21">
        <v>223259215.97999999</v>
      </c>
      <c r="I29" s="20"/>
      <c r="J29" s="149" t="s">
        <v>134</v>
      </c>
      <c r="K29" s="150"/>
    </row>
    <row r="30" spans="1:17" ht="11.25" customHeight="1" x14ac:dyDescent="0.25"/>
    <row r="31" spans="1:17" ht="16.5" customHeight="1" x14ac:dyDescent="0.25">
      <c r="A31" s="139" t="s">
        <v>32</v>
      </c>
      <c r="B31" s="147"/>
      <c r="C31" s="147"/>
      <c r="D31" s="147"/>
      <c r="E31" s="147"/>
      <c r="F31" s="147"/>
      <c r="G31" s="147"/>
      <c r="H31" s="147"/>
      <c r="I31" s="147"/>
      <c r="J31" s="147"/>
      <c r="K31" s="147"/>
    </row>
    <row r="33" spans="1:11" ht="60" customHeight="1" x14ac:dyDescent="0.25">
      <c r="A33" s="10" t="s">
        <v>23</v>
      </c>
      <c r="B33" s="145" t="s">
        <v>24</v>
      </c>
      <c r="C33" s="145"/>
      <c r="D33" s="10" t="s">
        <v>25</v>
      </c>
      <c r="E33" s="145" t="s">
        <v>26</v>
      </c>
      <c r="F33" s="145"/>
      <c r="G33" s="145" t="s">
        <v>33</v>
      </c>
      <c r="H33" s="145"/>
      <c r="I33" s="145" t="s">
        <v>34</v>
      </c>
      <c r="J33" s="145"/>
      <c r="K33" s="145"/>
    </row>
    <row r="34" spans="1:11" x14ac:dyDescent="0.25">
      <c r="A34" s="9">
        <v>1</v>
      </c>
      <c r="B34" s="146" t="s">
        <v>31</v>
      </c>
      <c r="C34" s="146"/>
      <c r="D34" s="146"/>
      <c r="E34" s="146"/>
      <c r="F34" s="146"/>
      <c r="G34" s="146"/>
      <c r="H34" s="146"/>
      <c r="I34" s="146"/>
      <c r="J34" s="146"/>
      <c r="K34" s="146"/>
    </row>
    <row r="36" spans="1:11" x14ac:dyDescent="0.25">
      <c r="B36" t="s">
        <v>35</v>
      </c>
      <c r="G36" t="s">
        <v>36</v>
      </c>
    </row>
    <row r="38" spans="1:11" x14ac:dyDescent="0.25">
      <c r="B38" t="s">
        <v>41</v>
      </c>
      <c r="G38" t="s">
        <v>37</v>
      </c>
    </row>
  </sheetData>
  <sortState xmlns:xlrd2="http://schemas.microsoft.com/office/spreadsheetml/2017/richdata2" ref="B15:Q22">
    <sortCondition ref="M15:M22"/>
  </sortState>
  <mergeCells count="25">
    <mergeCell ref="A26:K26"/>
    <mergeCell ref="B28:C28"/>
    <mergeCell ref="F28:G28"/>
    <mergeCell ref="J28:K28"/>
    <mergeCell ref="B34:K34"/>
    <mergeCell ref="A31:K31"/>
    <mergeCell ref="B33:C33"/>
    <mergeCell ref="E33:F33"/>
    <mergeCell ref="G33:H33"/>
    <mergeCell ref="I33:K33"/>
    <mergeCell ref="B29:C29"/>
    <mergeCell ref="F29:G29"/>
    <mergeCell ref="J29:K29"/>
    <mergeCell ref="A1:K1"/>
    <mergeCell ref="A3:C3"/>
    <mergeCell ref="A4:C4"/>
    <mergeCell ref="A5:C5"/>
    <mergeCell ref="D3:J3"/>
    <mergeCell ref="D4:J4"/>
    <mergeCell ref="D5:J5"/>
    <mergeCell ref="A12:K12"/>
    <mergeCell ref="B13:K13"/>
    <mergeCell ref="A14:K14"/>
    <mergeCell ref="A7:K7"/>
    <mergeCell ref="A9:K9"/>
  </mergeCells>
  <pageMargins left="0.25" right="0.25" top="0.75" bottom="0.75" header="0.3" footer="0.3"/>
  <pageSetup paperSize="9" scale="69" fitToHeight="0" orientation="landscape" r:id="rId1"/>
  <headerFooter>
    <oddFooter>&amp;R&amp;9strana &amp;P / &amp;N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L45"/>
  <sheetViews>
    <sheetView tabSelected="1" zoomScale="55" zoomScaleNormal="55" workbookViewId="0">
      <selection activeCell="E27" sqref="E27"/>
    </sheetView>
  </sheetViews>
  <sheetFormatPr defaultRowHeight="21" x14ac:dyDescent="0.35"/>
  <cols>
    <col min="1" max="1" width="11.42578125" style="57" customWidth="1"/>
    <col min="2" max="2" width="38.140625" style="57" customWidth="1"/>
    <col min="3" max="3" width="28.140625" style="57" customWidth="1"/>
    <col min="4" max="4" width="22.85546875" style="57" customWidth="1"/>
    <col min="5" max="5" width="36.7109375" style="57" customWidth="1"/>
    <col min="6" max="6" width="53.5703125" style="57" customWidth="1"/>
    <col min="7" max="7" width="25.140625" style="57" customWidth="1"/>
    <col min="8" max="8" width="54.140625" style="57" customWidth="1"/>
    <col min="9" max="9" width="38.42578125" style="57" customWidth="1"/>
    <col min="10" max="10" width="31.28515625" style="57" customWidth="1"/>
    <col min="11" max="11" width="50.7109375" style="57" customWidth="1"/>
    <col min="12" max="12" width="2.85546875" style="57" customWidth="1"/>
    <col min="13" max="16384" width="9.140625" style="57"/>
  </cols>
  <sheetData>
    <row r="1" spans="1:12" ht="26.25" x14ac:dyDescent="0.35">
      <c r="A1" s="153" t="s">
        <v>0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56"/>
    </row>
    <row r="2" spans="1:12" ht="26.25" x14ac:dyDescent="0.35">
      <c r="A2" s="65"/>
      <c r="B2" s="65"/>
      <c r="C2" s="65"/>
      <c r="D2" s="65"/>
      <c r="E2" s="65"/>
      <c r="F2" s="65"/>
      <c r="G2" s="65"/>
      <c r="H2" s="65"/>
      <c r="I2" s="65"/>
      <c r="J2" s="65"/>
      <c r="K2" s="65"/>
      <c r="L2" s="56"/>
    </row>
    <row r="3" spans="1:12" ht="11.25" customHeight="1" x14ac:dyDescent="0.35">
      <c r="A3" s="66"/>
      <c r="B3" s="66"/>
      <c r="C3" s="66"/>
      <c r="D3" s="66"/>
      <c r="E3" s="66"/>
      <c r="F3" s="66"/>
      <c r="G3" s="66"/>
      <c r="H3" s="66"/>
      <c r="I3" s="66"/>
      <c r="J3" s="66"/>
      <c r="K3" s="66"/>
    </row>
    <row r="4" spans="1:12" ht="40.5" customHeight="1" x14ac:dyDescent="0.35">
      <c r="A4" s="154" t="s">
        <v>12</v>
      </c>
      <c r="B4" s="154"/>
      <c r="C4" s="154"/>
      <c r="D4" s="155" t="s">
        <v>38</v>
      </c>
      <c r="E4" s="155"/>
      <c r="F4" s="155"/>
      <c r="G4" s="155"/>
      <c r="H4" s="155"/>
      <c r="I4" s="155"/>
      <c r="J4" s="155"/>
      <c r="K4" s="66"/>
    </row>
    <row r="5" spans="1:12" ht="61.5" customHeight="1" x14ac:dyDescent="0.35">
      <c r="A5" s="154" t="s">
        <v>13</v>
      </c>
      <c r="B5" s="154"/>
      <c r="C5" s="154"/>
      <c r="D5" s="155" t="s">
        <v>146</v>
      </c>
      <c r="E5" s="155"/>
      <c r="F5" s="155"/>
      <c r="G5" s="155"/>
      <c r="H5" s="155"/>
      <c r="I5" s="155"/>
      <c r="J5" s="155"/>
      <c r="K5" s="66"/>
    </row>
    <row r="6" spans="1:12" ht="80.25" customHeight="1" x14ac:dyDescent="0.35">
      <c r="A6" s="154" t="s">
        <v>14</v>
      </c>
      <c r="B6" s="154"/>
      <c r="C6" s="154"/>
      <c r="D6" s="156" t="s">
        <v>147</v>
      </c>
      <c r="E6" s="156"/>
      <c r="F6" s="156"/>
      <c r="G6" s="156"/>
      <c r="H6" s="156"/>
      <c r="I6" s="156"/>
      <c r="J6" s="156"/>
      <c r="K6" s="66"/>
    </row>
    <row r="7" spans="1:12" ht="36.75" customHeight="1" x14ac:dyDescent="0.35">
      <c r="A7" s="67"/>
      <c r="B7" s="67"/>
      <c r="C7" s="67"/>
      <c r="D7" s="68"/>
      <c r="E7" s="68"/>
      <c r="F7" s="68"/>
      <c r="G7" s="68"/>
      <c r="H7" s="68"/>
      <c r="I7" s="68"/>
      <c r="J7" s="68"/>
      <c r="K7" s="66"/>
    </row>
    <row r="8" spans="1:12" ht="9.75" customHeight="1" x14ac:dyDescent="0.35">
      <c r="A8" s="66"/>
      <c r="B8" s="66"/>
      <c r="C8" s="66"/>
      <c r="D8" s="66"/>
      <c r="E8" s="66"/>
      <c r="F8" s="66"/>
      <c r="G8" s="66"/>
      <c r="H8" s="66"/>
      <c r="I8" s="66"/>
      <c r="J8" s="66"/>
      <c r="K8" s="66"/>
    </row>
    <row r="9" spans="1:12" ht="26.25" x14ac:dyDescent="0.4">
      <c r="A9" s="157" t="s">
        <v>15</v>
      </c>
      <c r="B9" s="157"/>
      <c r="C9" s="157"/>
      <c r="D9" s="157"/>
      <c r="E9" s="157"/>
      <c r="F9" s="157"/>
      <c r="G9" s="157"/>
      <c r="H9" s="157"/>
      <c r="I9" s="157"/>
      <c r="J9" s="157"/>
      <c r="K9" s="157"/>
    </row>
    <row r="10" spans="1:12" ht="20.25" customHeight="1" x14ac:dyDescent="0.35">
      <c r="A10" s="66"/>
      <c r="B10" s="66"/>
      <c r="C10" s="66"/>
      <c r="D10" s="66"/>
      <c r="E10" s="66"/>
      <c r="F10" s="66"/>
      <c r="G10" s="66"/>
      <c r="H10" s="66"/>
      <c r="I10" s="66"/>
      <c r="J10" s="66"/>
      <c r="K10" s="66"/>
    </row>
    <row r="11" spans="1:12" ht="25.5" customHeight="1" x14ac:dyDescent="0.35">
      <c r="A11" s="66"/>
      <c r="B11" s="66"/>
      <c r="C11" s="66"/>
      <c r="D11" s="66"/>
      <c r="E11" s="66"/>
      <c r="F11" s="66"/>
      <c r="G11" s="66"/>
      <c r="H11" s="66"/>
      <c r="I11" s="66"/>
      <c r="J11" s="66"/>
      <c r="K11" s="66"/>
    </row>
    <row r="12" spans="1:12" s="58" customFormat="1" ht="33" customHeight="1" x14ac:dyDescent="0.4">
      <c r="A12" s="158" t="s">
        <v>16</v>
      </c>
      <c r="B12" s="158"/>
      <c r="C12" s="158"/>
      <c r="D12" s="158"/>
      <c r="E12" s="158"/>
      <c r="F12" s="158"/>
      <c r="G12" s="158"/>
      <c r="H12" s="158"/>
      <c r="I12" s="158"/>
      <c r="J12" s="158"/>
      <c r="K12" s="158"/>
    </row>
    <row r="13" spans="1:12" ht="18.75" customHeight="1" x14ac:dyDescent="0.4">
      <c r="A13" s="69"/>
      <c r="B13" s="69"/>
      <c r="C13" s="69"/>
      <c r="D13" s="69"/>
      <c r="E13" s="69"/>
      <c r="F13" s="69"/>
      <c r="G13" s="69"/>
      <c r="H13" s="69"/>
      <c r="I13" s="69"/>
      <c r="J13" s="69"/>
      <c r="K13" s="69"/>
    </row>
    <row r="14" spans="1:12" ht="21" customHeight="1" x14ac:dyDescent="0.4">
      <c r="A14" s="69"/>
      <c r="B14" s="69"/>
      <c r="C14" s="69"/>
      <c r="D14" s="69"/>
      <c r="E14" s="69"/>
      <c r="F14" s="69"/>
      <c r="G14" s="69"/>
      <c r="H14" s="69"/>
      <c r="I14" s="69"/>
      <c r="J14" s="69"/>
      <c r="K14" s="69"/>
    </row>
    <row r="15" spans="1:12" ht="18.75" customHeight="1" x14ac:dyDescent="0.4">
      <c r="A15" s="69"/>
      <c r="B15" s="69"/>
      <c r="C15" s="69"/>
      <c r="D15" s="69"/>
      <c r="E15" s="69"/>
      <c r="F15" s="69"/>
      <c r="G15" s="69"/>
      <c r="H15" s="69"/>
      <c r="I15" s="69"/>
      <c r="J15" s="69"/>
      <c r="K15" s="69"/>
    </row>
    <row r="16" spans="1:12" s="60" customFormat="1" ht="111" customHeight="1" x14ac:dyDescent="0.35">
      <c r="A16" s="70" t="s">
        <v>11</v>
      </c>
      <c r="B16" s="70" t="s">
        <v>1</v>
      </c>
      <c r="C16" s="70" t="s">
        <v>2</v>
      </c>
      <c r="D16" s="70" t="s">
        <v>3</v>
      </c>
      <c r="E16" s="70" t="s">
        <v>4</v>
      </c>
      <c r="F16" s="70" t="s">
        <v>5</v>
      </c>
      <c r="G16" s="70" t="s">
        <v>6</v>
      </c>
      <c r="H16" s="70" t="s">
        <v>7</v>
      </c>
      <c r="I16" s="70" t="s">
        <v>8</v>
      </c>
      <c r="J16" s="70" t="s">
        <v>9</v>
      </c>
      <c r="K16" s="70" t="s">
        <v>10</v>
      </c>
    </row>
    <row r="17" spans="1:12" s="60" customFormat="1" ht="23.25" customHeight="1" x14ac:dyDescent="0.35">
      <c r="A17" s="70"/>
      <c r="B17" s="70"/>
      <c r="C17" s="70"/>
      <c r="D17" s="70"/>
      <c r="E17" s="70"/>
      <c r="F17" s="70"/>
      <c r="G17" s="70"/>
      <c r="H17" s="70"/>
      <c r="I17" s="70"/>
      <c r="J17" s="70"/>
      <c r="K17" s="70"/>
    </row>
    <row r="18" spans="1:12" s="60" customFormat="1" ht="26.25" customHeight="1" x14ac:dyDescent="0.35">
      <c r="A18" s="159" t="s">
        <v>19</v>
      </c>
      <c r="B18" s="159"/>
      <c r="C18" s="159"/>
      <c r="D18" s="159"/>
      <c r="E18" s="159"/>
      <c r="F18" s="159"/>
      <c r="G18" s="159"/>
      <c r="H18" s="159"/>
      <c r="I18" s="159"/>
      <c r="J18" s="159"/>
      <c r="K18" s="159"/>
    </row>
    <row r="19" spans="1:12" s="60" customFormat="1" ht="239.25" customHeight="1" x14ac:dyDescent="0.35">
      <c r="A19" s="100">
        <v>1</v>
      </c>
      <c r="B19" s="101" t="s">
        <v>144</v>
      </c>
      <c r="C19" s="102">
        <v>18683136487</v>
      </c>
      <c r="D19" s="101"/>
      <c r="E19" s="128">
        <v>3371.77</v>
      </c>
      <c r="F19" s="105" t="s">
        <v>148</v>
      </c>
      <c r="G19" s="128">
        <v>3371.77</v>
      </c>
      <c r="H19" s="105" t="s">
        <v>148</v>
      </c>
      <c r="I19" s="125">
        <v>0</v>
      </c>
      <c r="J19" s="103" t="s">
        <v>142</v>
      </c>
      <c r="K19" s="105" t="s">
        <v>150</v>
      </c>
    </row>
    <row r="20" spans="1:12" s="60" customFormat="1" ht="40.5" customHeight="1" x14ac:dyDescent="0.35">
      <c r="A20" s="107"/>
      <c r="B20" s="108" t="s">
        <v>137</v>
      </c>
      <c r="C20" s="109"/>
      <c r="D20" s="110"/>
      <c r="E20" s="111">
        <f>SUM(E19)</f>
        <v>3371.77</v>
      </c>
      <c r="F20" s="110"/>
      <c r="G20" s="111">
        <f>SUM(G19)</f>
        <v>3371.77</v>
      </c>
      <c r="H20" s="110"/>
      <c r="I20" s="122">
        <f>SUM(I19)</f>
        <v>0</v>
      </c>
      <c r="J20" s="112"/>
      <c r="K20" s="112"/>
    </row>
    <row r="21" spans="1:12" s="60" customFormat="1" ht="14.25" customHeight="1" x14ac:dyDescent="0.4">
      <c r="A21" s="71"/>
      <c r="B21" s="72"/>
      <c r="C21" s="73"/>
      <c r="D21" s="72"/>
      <c r="E21" s="76"/>
      <c r="F21" s="72"/>
      <c r="G21" s="76"/>
      <c r="H21" s="72"/>
      <c r="I21" s="76"/>
      <c r="J21" s="75"/>
      <c r="K21" s="75"/>
    </row>
    <row r="22" spans="1:12" s="60" customFormat="1" ht="45.75" customHeight="1" x14ac:dyDescent="0.35">
      <c r="A22" s="159" t="s">
        <v>21</v>
      </c>
      <c r="B22" s="159"/>
      <c r="C22" s="159"/>
      <c r="D22" s="159"/>
      <c r="E22" s="159"/>
      <c r="F22" s="159"/>
      <c r="G22" s="159"/>
      <c r="H22" s="159"/>
      <c r="I22" s="159"/>
      <c r="J22" s="159"/>
      <c r="K22" s="159"/>
    </row>
    <row r="23" spans="1:12" ht="309.75" customHeight="1" x14ac:dyDescent="0.35">
      <c r="A23" s="104">
        <v>1</v>
      </c>
      <c r="B23" s="101" t="s">
        <v>144</v>
      </c>
      <c r="C23" s="102">
        <v>18683136487</v>
      </c>
      <c r="D23" s="101"/>
      <c r="E23" s="118">
        <v>259793.02</v>
      </c>
      <c r="F23" s="103" t="s">
        <v>149</v>
      </c>
      <c r="G23" s="118">
        <v>259793.02</v>
      </c>
      <c r="H23" s="103" t="s">
        <v>149</v>
      </c>
      <c r="I23" s="124">
        <v>0</v>
      </c>
      <c r="J23" s="103" t="s">
        <v>142</v>
      </c>
      <c r="K23" s="103" t="s">
        <v>151</v>
      </c>
      <c r="L23" s="120"/>
    </row>
    <row r="24" spans="1:12" ht="204.75" customHeight="1" x14ac:dyDescent="0.35">
      <c r="A24" s="104">
        <v>2</v>
      </c>
      <c r="B24" s="105" t="s">
        <v>143</v>
      </c>
      <c r="C24" s="102">
        <v>85821130368</v>
      </c>
      <c r="D24" s="101" t="s">
        <v>18</v>
      </c>
      <c r="E24" s="129">
        <v>2234.92</v>
      </c>
      <c r="F24" s="105" t="s">
        <v>152</v>
      </c>
      <c r="G24" s="129">
        <v>2234.92</v>
      </c>
      <c r="H24" s="105" t="s">
        <v>152</v>
      </c>
      <c r="I24" s="126">
        <v>0</v>
      </c>
      <c r="J24" s="106" t="s">
        <v>142</v>
      </c>
      <c r="K24" s="103" t="s">
        <v>78</v>
      </c>
      <c r="L24" s="120"/>
    </row>
    <row r="25" spans="1:12" ht="194.25" customHeight="1" x14ac:dyDescent="0.35">
      <c r="A25" s="104">
        <v>3</v>
      </c>
      <c r="B25" s="105" t="s">
        <v>153</v>
      </c>
      <c r="C25" s="102">
        <v>97994010225</v>
      </c>
      <c r="D25" s="101" t="s">
        <v>154</v>
      </c>
      <c r="E25" s="129">
        <v>158985.32</v>
      </c>
      <c r="F25" s="103" t="s">
        <v>156</v>
      </c>
      <c r="G25" s="129">
        <v>158985.32</v>
      </c>
      <c r="H25" s="103" t="s">
        <v>156</v>
      </c>
      <c r="I25" s="127">
        <v>0</v>
      </c>
      <c r="J25" s="106" t="s">
        <v>142</v>
      </c>
      <c r="K25" s="103" t="s">
        <v>155</v>
      </c>
      <c r="L25" s="120"/>
    </row>
    <row r="26" spans="1:12" s="61" customFormat="1" ht="44.25" customHeight="1" x14ac:dyDescent="0.35">
      <c r="A26" s="107"/>
      <c r="B26" s="108" t="s">
        <v>136</v>
      </c>
      <c r="C26" s="109"/>
      <c r="D26" s="110"/>
      <c r="E26" s="111">
        <f>SUM(E23:E25)</f>
        <v>421013.26</v>
      </c>
      <c r="F26" s="110"/>
      <c r="G26" s="111">
        <f>SUM(G23:G25)</f>
        <v>421013.26</v>
      </c>
      <c r="H26" s="112"/>
      <c r="I26" s="113">
        <f>SUM(I23,I24,I25)</f>
        <v>0</v>
      </c>
      <c r="J26" s="114"/>
      <c r="K26" s="112"/>
    </row>
    <row r="27" spans="1:12" s="60" customFormat="1" ht="67.5" customHeight="1" x14ac:dyDescent="0.35">
      <c r="A27" s="115"/>
      <c r="B27" s="116" t="s">
        <v>135</v>
      </c>
      <c r="C27" s="117"/>
      <c r="D27" s="103"/>
      <c r="E27" s="111">
        <f>SUM(E20,E26)</f>
        <v>424385.03</v>
      </c>
      <c r="F27" s="103"/>
      <c r="G27" s="118">
        <f>SUM(G20,G26)</f>
        <v>424385.03</v>
      </c>
      <c r="H27" s="103"/>
      <c r="I27" s="113">
        <f>SUM(I20,I26)</f>
        <v>0</v>
      </c>
      <c r="J27" s="119"/>
      <c r="K27" s="103"/>
    </row>
    <row r="28" spans="1:12" s="60" customFormat="1" ht="28.5" customHeight="1" x14ac:dyDescent="0.35">
      <c r="A28" s="78"/>
      <c r="B28" s="80"/>
      <c r="C28" s="79"/>
      <c r="D28" s="80"/>
      <c r="E28" s="74"/>
      <c r="F28" s="80"/>
      <c r="G28" s="81"/>
      <c r="H28" s="80"/>
      <c r="I28" s="77"/>
      <c r="J28" s="82"/>
      <c r="K28" s="80"/>
    </row>
    <row r="29" spans="1:12" s="63" customFormat="1" ht="17.25" customHeight="1" x14ac:dyDescent="0.35">
      <c r="A29" s="83"/>
      <c r="B29" s="84"/>
      <c r="C29" s="85"/>
      <c r="D29" s="84"/>
      <c r="E29" s="86"/>
      <c r="F29" s="84"/>
      <c r="G29" s="87"/>
      <c r="H29" s="84"/>
      <c r="I29" s="88"/>
      <c r="J29" s="89"/>
      <c r="K29" s="84"/>
      <c r="L29" s="64"/>
    </row>
    <row r="30" spans="1:12" ht="26.25" x14ac:dyDescent="0.4">
      <c r="A30" s="158" t="s">
        <v>22</v>
      </c>
      <c r="B30" s="158"/>
      <c r="C30" s="158"/>
      <c r="D30" s="158"/>
      <c r="E30" s="158"/>
      <c r="F30" s="158"/>
      <c r="G30" s="158"/>
      <c r="H30" s="158"/>
      <c r="I30" s="158"/>
      <c r="J30" s="158"/>
      <c r="K30" s="158"/>
      <c r="L30" s="120"/>
    </row>
    <row r="31" spans="1:12" s="63" customFormat="1" ht="26.25" x14ac:dyDescent="0.4">
      <c r="A31" s="90"/>
      <c r="B31" s="90"/>
      <c r="C31" s="90"/>
      <c r="D31" s="90"/>
      <c r="E31" s="90"/>
      <c r="F31" s="90"/>
      <c r="G31" s="90"/>
      <c r="H31" s="90"/>
      <c r="I31" s="90"/>
      <c r="J31" s="90"/>
      <c r="K31" s="90"/>
      <c r="L31" s="64"/>
    </row>
    <row r="32" spans="1:12" s="60" customFormat="1" ht="131.25" x14ac:dyDescent="0.35">
      <c r="A32" s="78" t="s">
        <v>23</v>
      </c>
      <c r="B32" s="160" t="s">
        <v>24</v>
      </c>
      <c r="C32" s="160"/>
      <c r="D32" s="78" t="s">
        <v>25</v>
      </c>
      <c r="E32" s="78" t="s">
        <v>26</v>
      </c>
      <c r="F32" s="160" t="s">
        <v>27</v>
      </c>
      <c r="G32" s="160"/>
      <c r="H32" s="78" t="s">
        <v>28</v>
      </c>
      <c r="I32" s="78" t="s">
        <v>29</v>
      </c>
      <c r="J32" s="160" t="s">
        <v>30</v>
      </c>
      <c r="K32" s="160"/>
    </row>
    <row r="33" spans="1:12" s="60" customFormat="1" ht="26.25" x14ac:dyDescent="0.35">
      <c r="A33" s="78"/>
      <c r="B33" s="78"/>
      <c r="C33" s="78"/>
      <c r="D33" s="78"/>
      <c r="E33" s="78"/>
      <c r="F33" s="123"/>
      <c r="G33" s="99"/>
      <c r="H33" s="78"/>
      <c r="I33" s="78"/>
      <c r="J33" s="78"/>
      <c r="K33" s="78"/>
    </row>
    <row r="34" spans="1:12" s="59" customFormat="1" ht="25.5" x14ac:dyDescent="0.35">
      <c r="A34" s="91">
        <v>1</v>
      </c>
      <c r="B34" s="151" t="s">
        <v>157</v>
      </c>
      <c r="C34" s="151"/>
      <c r="D34" s="151"/>
      <c r="E34" s="151"/>
      <c r="F34" s="151"/>
      <c r="G34" s="151"/>
      <c r="H34" s="151"/>
      <c r="I34" s="151"/>
      <c r="J34" s="151"/>
      <c r="K34" s="152"/>
      <c r="L34" s="60"/>
    </row>
    <row r="35" spans="1:12" s="62" customFormat="1" ht="27.75" customHeight="1" x14ac:dyDescent="0.3">
      <c r="A35" s="92"/>
      <c r="B35" s="93"/>
      <c r="C35" s="93"/>
      <c r="D35" s="73"/>
      <c r="E35" s="94"/>
      <c r="F35" s="93"/>
      <c r="G35" s="93"/>
      <c r="H35" s="95"/>
      <c r="I35" s="96"/>
      <c r="J35" s="93"/>
      <c r="K35" s="93"/>
    </row>
    <row r="36" spans="1:12" s="59" customFormat="1" ht="20.25" customHeight="1" x14ac:dyDescent="0.4">
      <c r="A36" s="76"/>
      <c r="B36" s="76"/>
      <c r="C36" s="76"/>
      <c r="D36" s="76"/>
      <c r="E36" s="76"/>
      <c r="F36" s="76"/>
      <c r="G36" s="76"/>
      <c r="H36" s="76"/>
      <c r="I36" s="76"/>
      <c r="J36" s="76"/>
      <c r="K36" s="76"/>
      <c r="L36" s="121"/>
    </row>
    <row r="37" spans="1:12" s="59" customFormat="1" ht="28.5" customHeight="1" x14ac:dyDescent="0.4">
      <c r="A37" s="164" t="s">
        <v>32</v>
      </c>
      <c r="B37" s="165"/>
      <c r="C37" s="165"/>
      <c r="D37" s="165"/>
      <c r="E37" s="165"/>
      <c r="F37" s="165"/>
      <c r="G37" s="165"/>
      <c r="H37" s="165"/>
      <c r="I37" s="165"/>
      <c r="J37" s="165"/>
      <c r="K37" s="165"/>
      <c r="L37" s="121"/>
    </row>
    <row r="38" spans="1:12" ht="90" customHeight="1" x14ac:dyDescent="0.35">
      <c r="A38" s="97" t="s">
        <v>23</v>
      </c>
      <c r="B38" s="161" t="s">
        <v>138</v>
      </c>
      <c r="C38" s="162"/>
      <c r="D38" s="97" t="s">
        <v>139</v>
      </c>
      <c r="E38" s="163" t="s">
        <v>140</v>
      </c>
      <c r="F38" s="163"/>
      <c r="G38" s="163" t="s">
        <v>33</v>
      </c>
      <c r="H38" s="163"/>
      <c r="I38" s="163" t="s">
        <v>34</v>
      </c>
      <c r="J38" s="163"/>
      <c r="K38" s="163"/>
      <c r="L38" s="120"/>
    </row>
    <row r="39" spans="1:12" s="60" customFormat="1" ht="26.25" x14ac:dyDescent="0.35">
      <c r="A39" s="78"/>
      <c r="B39" s="78"/>
      <c r="C39" s="78"/>
      <c r="D39" s="78"/>
      <c r="E39" s="78"/>
      <c r="F39" s="78"/>
      <c r="G39" s="78"/>
      <c r="H39" s="78"/>
      <c r="I39" s="78"/>
      <c r="J39" s="78"/>
      <c r="K39" s="78"/>
    </row>
    <row r="40" spans="1:12" s="59" customFormat="1" ht="25.5" x14ac:dyDescent="0.35">
      <c r="A40" s="91">
        <v>1</v>
      </c>
      <c r="B40" s="151" t="s">
        <v>141</v>
      </c>
      <c r="C40" s="151"/>
      <c r="D40" s="151"/>
      <c r="E40" s="151"/>
      <c r="F40" s="151"/>
      <c r="G40" s="151"/>
      <c r="H40" s="151"/>
      <c r="I40" s="151"/>
      <c r="J40" s="151"/>
      <c r="K40" s="152"/>
      <c r="L40" s="60"/>
    </row>
    <row r="41" spans="1:12" ht="26.25" x14ac:dyDescent="0.4">
      <c r="A41" s="69"/>
      <c r="B41" s="69"/>
      <c r="C41" s="69"/>
      <c r="D41" s="69"/>
      <c r="E41" s="69"/>
      <c r="F41" s="69"/>
      <c r="G41" s="69"/>
      <c r="H41" s="69"/>
      <c r="I41" s="69"/>
      <c r="J41" s="69"/>
      <c r="K41" s="69"/>
    </row>
    <row r="42" spans="1:12" ht="26.25" x14ac:dyDescent="0.4">
      <c r="A42" s="69"/>
      <c r="B42" s="69"/>
      <c r="C42" s="69"/>
      <c r="D42" s="69"/>
      <c r="E42" s="69"/>
      <c r="F42" s="69"/>
      <c r="G42" s="69"/>
      <c r="H42" s="69"/>
      <c r="I42" s="69"/>
      <c r="J42" s="69"/>
      <c r="K42" s="69"/>
    </row>
    <row r="43" spans="1:12" ht="26.25" x14ac:dyDescent="0.4">
      <c r="A43" s="69"/>
      <c r="B43" s="69" t="s">
        <v>35</v>
      </c>
      <c r="C43" s="69"/>
      <c r="D43" s="69"/>
      <c r="E43" s="69"/>
      <c r="F43" s="69"/>
      <c r="G43" s="69" t="s">
        <v>36</v>
      </c>
      <c r="H43" s="69"/>
      <c r="I43" s="69"/>
      <c r="J43" s="69"/>
      <c r="K43" s="69"/>
    </row>
    <row r="44" spans="1:12" ht="26.25" x14ac:dyDescent="0.4">
      <c r="A44" s="69"/>
      <c r="B44" s="69"/>
      <c r="C44" s="69"/>
      <c r="D44" s="69"/>
      <c r="E44" s="69"/>
      <c r="F44" s="69"/>
      <c r="G44" s="69"/>
      <c r="H44" s="69"/>
      <c r="I44" s="69"/>
      <c r="J44" s="69"/>
      <c r="K44" s="69"/>
    </row>
    <row r="45" spans="1:12" ht="26.25" x14ac:dyDescent="0.4">
      <c r="A45" s="69"/>
      <c r="B45" s="69" t="s">
        <v>158</v>
      </c>
      <c r="C45" s="69"/>
      <c r="D45" s="69"/>
      <c r="E45" s="69"/>
      <c r="F45" s="69"/>
      <c r="G45" s="98" t="s">
        <v>145</v>
      </c>
      <c r="H45" s="69"/>
      <c r="I45" s="69"/>
      <c r="J45" s="69"/>
      <c r="K45" s="69"/>
    </row>
  </sheetData>
  <mergeCells count="22">
    <mergeCell ref="A30:K30"/>
    <mergeCell ref="E38:F38"/>
    <mergeCell ref="G38:H38"/>
    <mergeCell ref="I38:K38"/>
    <mergeCell ref="A37:K37"/>
    <mergeCell ref="B34:K34"/>
    <mergeCell ref="B40:K40"/>
    <mergeCell ref="A1:K1"/>
    <mergeCell ref="A4:C4"/>
    <mergeCell ref="D4:J4"/>
    <mergeCell ref="A5:C5"/>
    <mergeCell ref="D5:J5"/>
    <mergeCell ref="A6:C6"/>
    <mergeCell ref="D6:J6"/>
    <mergeCell ref="A9:K9"/>
    <mergeCell ref="A12:K12"/>
    <mergeCell ref="A18:K18"/>
    <mergeCell ref="A22:K22"/>
    <mergeCell ref="B32:C32"/>
    <mergeCell ref="F32:G32"/>
    <mergeCell ref="J32:K32"/>
    <mergeCell ref="B38:C38"/>
  </mergeCells>
  <pageMargins left="0.25" right="0.25" top="0.61458333333333337" bottom="0.51041666666666663" header="0.35416666666666669" footer="0.3"/>
  <pageSetup paperSize="9" scale="37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21"/>
  <sheetViews>
    <sheetView workbookViewId="0">
      <selection activeCell="H13" sqref="H13"/>
    </sheetView>
  </sheetViews>
  <sheetFormatPr defaultRowHeight="15" x14ac:dyDescent="0.25"/>
  <cols>
    <col min="1" max="1" width="30" customWidth="1"/>
    <col min="2" max="2" width="16.28515625" customWidth="1"/>
    <col min="3" max="3" width="16" customWidth="1"/>
    <col min="4" max="4" width="15.5703125" customWidth="1"/>
  </cols>
  <sheetData>
    <row r="1" spans="1:4" x14ac:dyDescent="0.25">
      <c r="A1" s="167" t="s">
        <v>119</v>
      </c>
      <c r="B1" s="167"/>
      <c r="C1" s="167"/>
      <c r="D1" s="167"/>
    </row>
    <row r="2" spans="1:4" ht="24" x14ac:dyDescent="0.25">
      <c r="A2" s="38" t="s">
        <v>95</v>
      </c>
      <c r="B2" s="39" t="s">
        <v>96</v>
      </c>
      <c r="C2" s="39" t="s">
        <v>118</v>
      </c>
      <c r="D2" s="39" t="s">
        <v>117</v>
      </c>
    </row>
    <row r="3" spans="1:4" x14ac:dyDescent="0.25">
      <c r="A3" s="40" t="s">
        <v>97</v>
      </c>
      <c r="B3" s="40"/>
      <c r="C3" s="41">
        <v>2987</v>
      </c>
      <c r="D3" s="42" t="s">
        <v>98</v>
      </c>
    </row>
    <row r="4" spans="1:4" x14ac:dyDescent="0.25">
      <c r="A4" s="40" t="s">
        <v>99</v>
      </c>
      <c r="B4" s="40"/>
      <c r="C4" s="42" t="s">
        <v>98</v>
      </c>
      <c r="D4" s="42">
        <v>742</v>
      </c>
    </row>
    <row r="5" spans="1:4" x14ac:dyDescent="0.25">
      <c r="A5" s="40" t="s">
        <v>100</v>
      </c>
      <c r="B5" s="40"/>
      <c r="C5" s="42" t="s">
        <v>98</v>
      </c>
      <c r="D5" s="42" t="s">
        <v>98</v>
      </c>
    </row>
    <row r="6" spans="1:4" x14ac:dyDescent="0.25">
      <c r="A6" s="40" t="s">
        <v>101</v>
      </c>
      <c r="B6" s="40"/>
      <c r="C6" s="42" t="s">
        <v>98</v>
      </c>
      <c r="D6" s="42" t="s">
        <v>98</v>
      </c>
    </row>
    <row r="7" spans="1:4" ht="21" x14ac:dyDescent="0.25">
      <c r="A7" s="40" t="s">
        <v>102</v>
      </c>
      <c r="B7" s="40"/>
      <c r="C7" s="42" t="s">
        <v>98</v>
      </c>
      <c r="D7" s="42" t="s">
        <v>98</v>
      </c>
    </row>
    <row r="8" spans="1:4" ht="21" x14ac:dyDescent="0.25">
      <c r="A8" s="40" t="s">
        <v>103</v>
      </c>
      <c r="B8" s="40"/>
      <c r="C8" s="42" t="s">
        <v>98</v>
      </c>
      <c r="D8" s="42" t="s">
        <v>98</v>
      </c>
    </row>
    <row r="9" spans="1:4" ht="21" x14ac:dyDescent="0.25">
      <c r="A9" s="40" t="s">
        <v>104</v>
      </c>
      <c r="B9" s="40"/>
      <c r="C9" s="42" t="s">
        <v>98</v>
      </c>
      <c r="D9" s="42" t="s">
        <v>98</v>
      </c>
    </row>
    <row r="10" spans="1:4" ht="21" x14ac:dyDescent="0.25">
      <c r="A10" s="40" t="s">
        <v>105</v>
      </c>
      <c r="B10" s="40"/>
      <c r="C10" s="42" t="s">
        <v>98</v>
      </c>
      <c r="D10" s="42" t="s">
        <v>98</v>
      </c>
    </row>
    <row r="11" spans="1:4" x14ac:dyDescent="0.25">
      <c r="A11" s="40" t="s">
        <v>106</v>
      </c>
      <c r="B11" s="40"/>
      <c r="C11" s="41">
        <v>2987</v>
      </c>
      <c r="D11" s="42" t="s">
        <v>98</v>
      </c>
    </row>
    <row r="12" spans="1:4" x14ac:dyDescent="0.25">
      <c r="A12" s="40" t="s">
        <v>107</v>
      </c>
      <c r="B12" s="40"/>
      <c r="C12" s="42" t="s">
        <v>98</v>
      </c>
      <c r="D12" s="42">
        <v>742</v>
      </c>
    </row>
    <row r="13" spans="1:4" ht="21" x14ac:dyDescent="0.25">
      <c r="A13" s="40" t="s">
        <v>108</v>
      </c>
      <c r="B13" s="40"/>
      <c r="C13" s="41">
        <v>2987</v>
      </c>
      <c r="D13" s="42">
        <v>-742</v>
      </c>
    </row>
    <row r="14" spans="1:4" x14ac:dyDescent="0.25">
      <c r="A14" s="40" t="s">
        <v>109</v>
      </c>
      <c r="B14" s="40"/>
      <c r="C14" s="42" t="s">
        <v>98</v>
      </c>
      <c r="D14" s="42" t="s">
        <v>98</v>
      </c>
    </row>
    <row r="15" spans="1:4" ht="21" x14ac:dyDescent="0.25">
      <c r="A15" s="40" t="s">
        <v>110</v>
      </c>
      <c r="B15" s="40"/>
      <c r="C15" s="41">
        <v>2987</v>
      </c>
      <c r="D15" s="42">
        <v>-742</v>
      </c>
    </row>
    <row r="16" spans="1:4" x14ac:dyDescent="0.25">
      <c r="A16" s="166" t="s">
        <v>111</v>
      </c>
      <c r="B16" s="166"/>
      <c r="C16" s="166"/>
      <c r="D16" s="166"/>
    </row>
    <row r="17" spans="1:4" ht="21" x14ac:dyDescent="0.25">
      <c r="A17" s="40" t="s">
        <v>112</v>
      </c>
      <c r="B17" s="40"/>
      <c r="C17" s="42" t="s">
        <v>98</v>
      </c>
      <c r="D17" s="42" t="s">
        <v>98</v>
      </c>
    </row>
    <row r="18" spans="1:4" ht="21" x14ac:dyDescent="0.25">
      <c r="A18" s="40" t="s">
        <v>113</v>
      </c>
      <c r="B18" s="40"/>
      <c r="C18" s="42" t="s">
        <v>98</v>
      </c>
      <c r="D18" s="42" t="s">
        <v>98</v>
      </c>
    </row>
    <row r="19" spans="1:4" ht="31.5" x14ac:dyDescent="0.25">
      <c r="A19" s="40" t="s">
        <v>114</v>
      </c>
      <c r="B19" s="40"/>
      <c r="C19" s="42" t="s">
        <v>98</v>
      </c>
      <c r="D19" s="42" t="s">
        <v>98</v>
      </c>
    </row>
    <row r="20" spans="1:4" ht="31.5" x14ac:dyDescent="0.25">
      <c r="A20" s="40" t="s">
        <v>115</v>
      </c>
      <c r="B20" s="40"/>
      <c r="C20" s="42" t="s">
        <v>98</v>
      </c>
      <c r="D20" s="42" t="s">
        <v>98</v>
      </c>
    </row>
    <row r="21" spans="1:4" ht="21" x14ac:dyDescent="0.25">
      <c r="A21" s="40" t="s">
        <v>116</v>
      </c>
      <c r="B21" s="40"/>
      <c r="C21" s="42" t="s">
        <v>98</v>
      </c>
      <c r="D21" s="42" t="s">
        <v>98</v>
      </c>
    </row>
  </sheetData>
  <mergeCells count="2">
    <mergeCell ref="A16:D16"/>
    <mergeCell ref="A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D19"/>
  <sheetViews>
    <sheetView workbookViewId="0">
      <selection activeCell="I17" sqref="I17"/>
    </sheetView>
  </sheetViews>
  <sheetFormatPr defaultRowHeight="15" x14ac:dyDescent="0.25"/>
  <cols>
    <col min="2" max="2" width="22" customWidth="1"/>
    <col min="3" max="3" width="14.140625" customWidth="1"/>
    <col min="4" max="4" width="19" customWidth="1"/>
  </cols>
  <sheetData>
    <row r="1" spans="1:4" x14ac:dyDescent="0.25">
      <c r="A1" s="52" t="s">
        <v>120</v>
      </c>
    </row>
    <row r="2" spans="1:4" x14ac:dyDescent="0.25">
      <c r="A2" s="49" t="s">
        <v>121</v>
      </c>
      <c r="B2" s="49" t="s">
        <v>122</v>
      </c>
      <c r="C2" s="49" t="s">
        <v>125</v>
      </c>
      <c r="D2" s="49" t="s">
        <v>124</v>
      </c>
    </row>
    <row r="3" spans="1:4" x14ac:dyDescent="0.25">
      <c r="A3" s="9">
        <v>1</v>
      </c>
      <c r="B3" s="47" t="s">
        <v>123</v>
      </c>
      <c r="C3" s="47">
        <v>1084</v>
      </c>
      <c r="D3" s="48">
        <v>2816330.4</v>
      </c>
    </row>
    <row r="4" spans="1:4" x14ac:dyDescent="0.25">
      <c r="A4" s="45">
        <v>2</v>
      </c>
      <c r="B4" s="44" t="s">
        <v>126</v>
      </c>
      <c r="C4" s="44">
        <v>822</v>
      </c>
      <c r="D4" s="46">
        <v>2135630.5699999998</v>
      </c>
    </row>
    <row r="5" spans="1:4" x14ac:dyDescent="0.25">
      <c r="A5" s="45">
        <v>3</v>
      </c>
      <c r="B5" s="44" t="s">
        <v>127</v>
      </c>
      <c r="C5" s="44">
        <v>117</v>
      </c>
      <c r="D5" s="46">
        <v>303976.62</v>
      </c>
    </row>
    <row r="6" spans="1:4" x14ac:dyDescent="0.25">
      <c r="A6" s="45">
        <v>4</v>
      </c>
      <c r="B6" s="44" t="s">
        <v>128</v>
      </c>
      <c r="C6" s="44">
        <v>498</v>
      </c>
      <c r="D6" s="46">
        <v>1293849.1599999999</v>
      </c>
    </row>
    <row r="7" spans="1:4" x14ac:dyDescent="0.25">
      <c r="A7" s="45">
        <v>5</v>
      </c>
      <c r="B7" s="44" t="s">
        <v>129</v>
      </c>
      <c r="C7" s="44">
        <v>354</v>
      </c>
      <c r="D7" s="46">
        <v>919724.08</v>
      </c>
    </row>
    <row r="8" spans="1:4" x14ac:dyDescent="0.25">
      <c r="A8" s="45">
        <v>6</v>
      </c>
      <c r="B8" s="44" t="s">
        <v>130</v>
      </c>
      <c r="C8" s="44">
        <v>2585</v>
      </c>
      <c r="D8" s="46">
        <v>6716064.5800000001</v>
      </c>
    </row>
    <row r="9" spans="1:4" x14ac:dyDescent="0.25">
      <c r="A9" s="50">
        <v>7</v>
      </c>
      <c r="B9" s="49" t="s">
        <v>131</v>
      </c>
      <c r="C9" s="49">
        <v>429</v>
      </c>
      <c r="D9" s="51">
        <v>1114581.48</v>
      </c>
    </row>
    <row r="10" spans="1:4" x14ac:dyDescent="0.25">
      <c r="C10">
        <f>SUM(C3:C9)</f>
        <v>5889</v>
      </c>
      <c r="D10" s="43">
        <f>SUM(D3:D9)</f>
        <v>15300156.890000001</v>
      </c>
    </row>
    <row r="12" spans="1:4" x14ac:dyDescent="0.25">
      <c r="A12" s="52" t="s">
        <v>132</v>
      </c>
    </row>
    <row r="13" spans="1:4" x14ac:dyDescent="0.25">
      <c r="A13" s="49" t="s">
        <v>121</v>
      </c>
      <c r="B13" s="49" t="s">
        <v>122</v>
      </c>
      <c r="C13" s="49" t="s">
        <v>125</v>
      </c>
      <c r="D13" s="49" t="s">
        <v>124</v>
      </c>
    </row>
    <row r="14" spans="1:4" x14ac:dyDescent="0.25">
      <c r="A14" s="9">
        <v>1</v>
      </c>
      <c r="B14" s="47" t="s">
        <v>123</v>
      </c>
      <c r="C14" s="47">
        <v>710</v>
      </c>
      <c r="D14" s="48">
        <v>2762783.56</v>
      </c>
    </row>
    <row r="15" spans="1:4" x14ac:dyDescent="0.25">
      <c r="A15" s="45">
        <v>2</v>
      </c>
      <c r="B15" s="44" t="s">
        <v>126</v>
      </c>
      <c r="C15" s="44">
        <v>75</v>
      </c>
      <c r="D15" s="46">
        <v>291843.33</v>
      </c>
    </row>
    <row r="16" spans="1:4" x14ac:dyDescent="0.25">
      <c r="A16" s="50">
        <v>3</v>
      </c>
      <c r="B16" s="49" t="s">
        <v>127</v>
      </c>
      <c r="C16" s="49">
        <v>1182</v>
      </c>
      <c r="D16" s="51">
        <v>4599450.9400000004</v>
      </c>
    </row>
    <row r="17" spans="2:4" x14ac:dyDescent="0.25">
      <c r="C17">
        <f>SUM(C14:C16)</f>
        <v>1967</v>
      </c>
      <c r="D17" s="43">
        <f>SUM(D14:D16)</f>
        <v>7654077.8300000001</v>
      </c>
    </row>
    <row r="19" spans="2:4" x14ac:dyDescent="0.25">
      <c r="B19" t="s">
        <v>133</v>
      </c>
      <c r="C19">
        <f>C10+C17</f>
        <v>7856</v>
      </c>
      <c r="D19" s="36">
        <f>D10+D17</f>
        <v>22954234.719999999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Radni listovi</vt:lpstr>
      </vt:variant>
      <vt:variant>
        <vt:i4>4</vt:i4>
      </vt:variant>
    </vt:vector>
  </HeadingPairs>
  <TitlesOfParts>
    <vt:vector size="4" baseType="lpstr">
      <vt:lpstr>radna verzija</vt:lpstr>
      <vt:lpstr>za sud</vt:lpstr>
      <vt:lpstr>Sheet3</vt:lpstr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Top Element</dc:creator>
  <cp:lastModifiedBy>Domagoj</cp:lastModifiedBy>
  <cp:lastPrinted>2022-05-12T13:01:37Z</cp:lastPrinted>
  <dcterms:created xsi:type="dcterms:W3CDTF">2016-02-27T12:13:32Z</dcterms:created>
  <dcterms:modified xsi:type="dcterms:W3CDTF">2022-08-23T15:18:04Z</dcterms:modified>
</cp:coreProperties>
</file>