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3 - CRYSTAL ADRIATIC d.o.o. Pula (St 394-2025)\Tablica prijavljenih tražbina uz prijave tražbina\"/>
    </mc:Choice>
  </mc:AlternateContent>
  <xr:revisionPtr revIDLastSave="0" documentId="13_ncr:1_{53589A45-9CC4-4A0E-A3F4-C48D71EB4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tražbina'!$A$12:$T$26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7" i="1" l="1"/>
  <c r="L27" i="1"/>
  <c r="N27" i="1"/>
  <c r="M33" i="1"/>
  <c r="K33" i="1" s="1"/>
  <c r="K28" i="1"/>
  <c r="N28" i="1"/>
  <c r="L28" i="1" s="1"/>
  <c r="N33" i="1"/>
  <c r="L33" i="1" s="1"/>
  <c r="L20" i="1" l="1"/>
  <c r="L31" i="1"/>
  <c r="N22" i="1"/>
  <c r="L22" i="1" s="1"/>
  <c r="N13" i="1"/>
  <c r="L13" i="1" s="1"/>
  <c r="N32" i="1"/>
  <c r="L3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xr16:uid="{00000000-0015-0000-FFFF-FFFF03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xr16:uid="{00000000-0015-0000-FFFF-FFFF04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xr16:uid="{00000000-0015-0000-FFFF-FFFF05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xr16:uid="{00000000-0015-0000-FFFF-FFFF06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xr16:uid="{00000000-0015-0000-FFFF-FFFF07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9" xr16:uid="{00000000-0015-0000-FFFF-FFFF08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0" xr16:uid="{00000000-0015-0000-FFFF-FFFF09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1" xr16:uid="{00000000-0015-0000-FFFF-FFFF0A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xr16:uid="{00000000-0015-0000-FFFF-FFFF0B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3" xr16:uid="{00000000-0015-0000-FFFF-FFFF0C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4" xr16:uid="{00000000-0015-0000-FFFF-FFFF0D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xr16:uid="{00000000-0015-0000-FFFF-FFFF0E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xr16:uid="{00000000-0015-0000-FFFF-FFFF0F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7" xr16:uid="{00000000-0015-0000-FFFF-FFFF10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8" xr16:uid="{00000000-0015-0000-FFFF-FFFF11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9" xr16:uid="{00000000-0015-0000-FFFF-FFFF12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0" xr16:uid="{00000000-0015-0000-FFFF-FFFF13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1" xr16:uid="{00000000-0015-0000-FFFF-FFFF14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2" xr16:uid="{00000000-0015-0000-FFFF-FFFF15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3" xr16:uid="{00000000-0015-0000-FFFF-FFFF16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4" xr16:uid="{00000000-0015-0000-FFFF-FFFF17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5" xr16:uid="{00000000-0015-0000-FFFF-FFFF18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6" xr16:uid="{00000000-0015-0000-FFFF-FFFF19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7" xr16:uid="{00000000-0015-0000-FFFF-FFFF1A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8" xr16:uid="{00000000-0015-0000-FFFF-FFFF1B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9" xr16:uid="{00000000-0015-0000-FFFF-FFFF1C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0" xr16:uid="{00000000-0015-0000-FFFF-FFFF1D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1" xr16:uid="{00000000-0015-0000-FFFF-FFFF1E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2" xr16:uid="{00000000-0015-0000-FFFF-FFFF1F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3" xr16:uid="{00000000-0015-0000-FFFF-FFFF20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4" xr16:uid="{00000000-0015-0000-FFFF-FFFF21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5" xr16:uid="{00000000-0015-0000-FFFF-FFFF22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<sst xmlns="http://schemas.openxmlformats.org/spreadsheetml/2006/main" count="164" uniqueCount="117">
  <si>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</si>
  <si>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</si>
  <si>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</si>
  <si>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</si>
  <si>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</si>
  <si>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</si>
  <si>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</si>
  <si>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</si>
  <si>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</si>
  <si>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</si>
  <si>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</si>
  <si>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</si>
  <si>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</si>
  <si>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</si>
  <si>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</si>
  <si>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</si>
  <si>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</si>
  <si>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</si>
  <si>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</si>
  <si>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</si>
  <si>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</si>
  <si>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</si>
  <si>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</si>
  <si>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</si>
  <si>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</si>
  <si>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</si>
  <si>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</si>
  <si>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</si>
  <si>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</si>
  <si>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</si>
  <si>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</si>
  <si>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</si>
  <si>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Pazinu</t>
  </si>
  <si>
    <t>St-394/2025</t>
  </si>
  <si>
    <t>034-011/25-10/23</t>
  </si>
  <si>
    <t>60795606055</t>
  </si>
  <si>
    <t>Palladiova ulica - Via Andrea Palladio 8 , 52000 Pula, Hrvatska</t>
  </si>
  <si>
    <t>CRYSTAL ADRIATIC d.o.o. Pula</t>
  </si>
  <si>
    <t>15.12.2025.</t>
  </si>
  <si>
    <t>A1 Hrvatska d.o.o.</t>
  </si>
  <si>
    <t>AULON d.o.o.</t>
  </si>
  <si>
    <t>ERI - MAR d.o.o.</t>
  </si>
  <si>
    <t>KRISIM d.o.o.</t>
  </si>
  <si>
    <t>Katančićeva ulica 5,
10000 Zagreb</t>
  </si>
  <si>
    <t>OPSTANAK d.o.o.</t>
  </si>
  <si>
    <t>Pula, Fojbon 50</t>
  </si>
  <si>
    <t>Webilum d.o.o.</t>
  </si>
  <si>
    <t>DA</t>
  </si>
  <si>
    <t xml:space="preserve">Vrtni put 1, 10000 Zagreb, </t>
  </si>
  <si>
    <t>11687530505</t>
  </si>
  <si>
    <t>De Franceschijeva ulica -Via Camillo De Franceschi 52, 52100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</si>
  <si>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(ABICOR BINZEL ADRIA d.o.o.)</t>
    </r>
  </si>
  <si>
    <t>ABICOR GROUP ADRIA d.o.o.</t>
  </si>
  <si>
    <t xml:space="preserve">JANKULOVSKI ALEKSANDAR </t>
  </si>
  <si>
    <t>Ulica Sv. Polikarpa 3, 52100 Pula</t>
  </si>
  <si>
    <t>Ulica Sergijevaca - Via Sergia 3, 52100 Pula</t>
  </si>
  <si>
    <t>62964458165</t>
  </si>
  <si>
    <t>CONTY PLUS d.o.o.</t>
  </si>
  <si>
    <t>Karlovačka 100, 10250 Lučko</t>
  </si>
  <si>
    <t>Ulica Valica - Via della Valle 12, 52100 Pula</t>
  </si>
  <si>
    <t>59468141760</t>
  </si>
  <si>
    <t>EURO HISTRIA d.o.o.</t>
  </si>
  <si>
    <t>Trošti 64G, 52000 Heki</t>
  </si>
  <si>
    <t xml:space="preserve"> Poduzetnička zona 44, 52216 Galižana</t>
  </si>
  <si>
    <t>JUHAS TOMISLAV, EUROLIM obrt za trgovinu i montažu građevinske limarije</t>
  </si>
  <si>
    <t>67132771103</t>
  </si>
  <si>
    <t>Flaciusova ulica - Via Mattia Flaccio 6, 52100 Pula</t>
  </si>
  <si>
    <t>FUTURE CLICK d.o.o.</t>
  </si>
  <si>
    <t>INSPEKT. PAZIN d.o.o.</t>
  </si>
  <si>
    <t>Lovrin, Sarčija 28 A, 52000 Pazin</t>
  </si>
  <si>
    <t>18957251839</t>
  </si>
  <si>
    <t>Palladiova ulica - Via Andrea Palladio 8, 52100 Pula</t>
  </si>
  <si>
    <t>KRISIM DVA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</si>
  <si>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(Ministarstvo financija, Porezna uprava)</t>
    </r>
  </si>
  <si>
    <t>REPUBLIKA HRVATSKA MINISTARSTVO FINANCIJA</t>
  </si>
  <si>
    <t>NAVIGO 2000 d.o.o.</t>
  </si>
  <si>
    <t>39938328331</t>
  </si>
  <si>
    <t>52100 Pula, Trg I. istarske brigade  Piazza della I brigata istriana 7</t>
  </si>
  <si>
    <t>LOVRIĆ ILIJA , vl. GALVANIZACIJA LOVRIĆ</t>
  </si>
  <si>
    <t xml:space="preserve">BUNARSKA 43, 52100 Pula, </t>
  </si>
  <si>
    <t>Lungomare -Lungomare 1, 52100 Pula</t>
  </si>
  <si>
    <t>SREM MONT d.o.o.</t>
  </si>
  <si>
    <t>ULJANIK Brodogradnja 1856 d.o.o.</t>
  </si>
  <si>
    <t>Flaciusova ulica - Via Mattia Flaccio 1, 52000 Pula</t>
  </si>
  <si>
    <t xml:space="preserve">V. A. L. C. O. d.o.o. </t>
  </si>
  <si>
    <t>Vinkuran, Vikovice 9, 52100 Pomer</t>
  </si>
  <si>
    <t>Ulica sv. Florijana 13, 47 000 Lasinja</t>
  </si>
  <si>
    <t>ŽUPANIJSKA LUČKA UPRAVA PULA -AUTORITÀ PORTUALE REGIONALE DI POLA</t>
  </si>
  <si>
    <t>Riva -Riva 2, 52100 Pula</t>
  </si>
  <si>
    <t>ERSTE&amp;STEIERMÄRKISCHE BANKA d.d.</t>
  </si>
  <si>
    <t>Jadranski trg 3a, 51000 Rijeka</t>
  </si>
  <si>
    <t>Erste &amp; Steiermärkische S-Leasing d.o.o.</t>
  </si>
  <si>
    <t>Zelinska ulica 3, 10000 Zagreb</t>
  </si>
  <si>
    <t>Izlučno pravo</t>
  </si>
  <si>
    <t>DAIĆ SAMIR</t>
  </si>
  <si>
    <t>Redovna tražbina</t>
  </si>
  <si>
    <t>21.11.2025.</t>
  </si>
  <si>
    <t>Porezni dug</t>
  </si>
  <si>
    <t>DA
42.580,43 EUR</t>
  </si>
  <si>
    <t>Ugovor o pretplatničkom odnosu, šifra.</t>
  </si>
  <si>
    <t>Financijska agencija</t>
  </si>
  <si>
    <t>85821130368</t>
  </si>
  <si>
    <t xml:space="preserve">ULICA GRADA VUKOVARA 70, 10000 ZAGREB </t>
  </si>
  <si>
    <t>NE</t>
  </si>
  <si>
    <t>28.11.2025.</t>
  </si>
  <si>
    <t>Provedba osnove za plaćanje - prisilna naplata</t>
  </si>
  <si>
    <t>Ugovor o financijskom leasingu broj 111521/25
Ugovor o financijskom leasingu broj 92692/22</t>
  </si>
  <si>
    <t>Ugovor 111521/25 Dostavno vozilo, Fiat, Ducato light Furgon L3H2, broj šasije ZFA25000002W81851, 2023.god
Ugovor 92692/22, Osobno vozilo, Volkswagen, 2.0 TDI BMG DSG Comfortline, broj šasije WVWZZZ3CZHE150617, 2017.god</t>
  </si>
  <si>
    <t>09.12.2025.</t>
  </si>
  <si>
    <t>Ugovor o pozajmici, konto kartice</t>
  </si>
  <si>
    <t>08.12.2025.</t>
  </si>
  <si>
    <t>DA
12.099,25 EUR</t>
  </si>
  <si>
    <t>Ugovor o otvaranju i vođenju transakcijskog računa 1100923492
Ugovor o kreditu broj: 5002528878 od 13.02.2025.
Diners Club Revolving kartica 3430089801 (sada 5303415246) odobrena na 5.308,91 EUR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</si>
  <si>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u prijavi tražbine naznačio pogrešan zbroj dospjele tražbine  (zbroj glavnice i kamata iznosi 2.216,60 EUR)</t>
    </r>
  </si>
  <si>
    <t>Ugovor o pozajmici, kartice</t>
  </si>
  <si>
    <t>Računi, otvorene stavke kupaca, kartica kupaca</t>
  </si>
  <si>
    <t>118-08-4012-25-14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</si>
</sst>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Normal="100" workbookViewId="0">
      <selection activeCell="D7" sqref="D7:T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.4257812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31" t="s">
        <v>0</v>
      </c>
      <c r="B1" s="31"/>
      <c r="C1" s="31"/>
      <c r="D1" s="34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0" s="4" customFormat="1" ht="11.25" x14ac:dyDescent="0.2">
      <c r="A2" s="31" t="s">
        <v>2</v>
      </c>
      <c r="B2" s="31"/>
      <c r="C2" s="31"/>
      <c r="D2" s="35" t="s">
        <v>38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s="4" customFormat="1" ht="11.25" x14ac:dyDescent="0.2">
      <c r="A3" s="31" t="s">
        <v>21</v>
      </c>
      <c r="B3" s="31" t="s">
        <v>3</v>
      </c>
      <c r="C3" s="31"/>
      <c r="D3" s="32" t="s">
        <v>34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s="4" customFormat="1" ht="11.25" x14ac:dyDescent="0.2">
      <c r="A4" s="31" t="s">
        <v>22</v>
      </c>
      <c r="B4" s="31"/>
      <c r="C4" s="31"/>
      <c r="D4" s="32" t="s">
        <v>116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s="4" customFormat="1" ht="11.25" x14ac:dyDescent="0.2">
      <c r="A5" s="31" t="s">
        <v>4</v>
      </c>
      <c r="B5" s="31"/>
      <c r="C5" s="31"/>
      <c r="D5" s="32" t="s">
        <v>32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s="4" customFormat="1" ht="11.25" x14ac:dyDescent="0.2">
      <c r="A6" s="31" t="s">
        <v>5</v>
      </c>
      <c r="B6" s="31"/>
      <c r="C6" s="31"/>
      <c r="D6" s="32" t="s">
        <v>33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s="4" customFormat="1" ht="11.25" x14ac:dyDescent="0.2">
      <c r="A7" s="31" t="s">
        <v>6</v>
      </c>
      <c r="B7" s="31" t="s">
        <v>3</v>
      </c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s="4" customFormat="1" ht="11.25" x14ac:dyDescent="0.2">
      <c r="A8" s="31" t="s">
        <v>7</v>
      </c>
      <c r="B8" s="31"/>
      <c r="C8" s="31"/>
      <c r="D8" s="32" t="s">
        <v>37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s="4" customFormat="1" ht="11.25" x14ac:dyDescent="0.2">
      <c r="A9" s="31" t="s">
        <v>8</v>
      </c>
      <c r="B9" s="31"/>
      <c r="C9" s="31"/>
      <c r="D9" s="33" t="s">
        <v>35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s="4" customFormat="1" ht="11.25" x14ac:dyDescent="0.2">
      <c r="A10" s="31" t="s">
        <v>9</v>
      </c>
      <c r="B10" s="31"/>
      <c r="C10" s="31"/>
      <c r="D10" s="32" t="s">
        <v>36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12">
        <v>1</v>
      </c>
      <c r="B13" s="13" t="s">
        <v>39</v>
      </c>
      <c r="C13" s="14">
        <v>29524210204</v>
      </c>
      <c r="D13" s="15" t="s">
        <v>48</v>
      </c>
      <c r="E13" s="16" t="s">
        <v>95</v>
      </c>
      <c r="F13" s="12" t="s">
        <v>47</v>
      </c>
      <c r="G13" s="17"/>
      <c r="H13" s="18">
        <v>537.79999999999995</v>
      </c>
      <c r="I13" s="19" t="s">
        <v>47</v>
      </c>
      <c r="J13" s="20">
        <v>45986</v>
      </c>
      <c r="K13" s="21"/>
      <c r="L13" s="22">
        <f>N13+P13</f>
        <v>515.20000000000005</v>
      </c>
      <c r="M13" s="21"/>
      <c r="N13" s="22">
        <f>515.2</f>
        <v>515.20000000000005</v>
      </c>
      <c r="O13" s="21"/>
      <c r="P13" s="22"/>
      <c r="Q13" s="12"/>
      <c r="R13" s="23" t="s">
        <v>99</v>
      </c>
      <c r="S13" s="19"/>
      <c r="T13" s="16"/>
    </row>
    <row r="14" spans="1:20" s="3" customFormat="1" ht="90" x14ac:dyDescent="0.2">
      <c r="A14" s="12">
        <v>2</v>
      </c>
      <c r="B14" s="24" t="s">
        <v>52</v>
      </c>
      <c r="C14" s="14" t="s">
        <v>49</v>
      </c>
      <c r="D14" s="24" t="s">
        <v>50</v>
      </c>
      <c r="E14" s="16"/>
      <c r="F14" s="12" t="s">
        <v>47</v>
      </c>
      <c r="G14" s="17"/>
      <c r="H14" s="25">
        <v>167.3</v>
      </c>
      <c r="I14" s="19"/>
      <c r="J14" s="19"/>
      <c r="K14" s="21"/>
      <c r="L14" s="22"/>
      <c r="M14" s="21"/>
      <c r="N14" s="22"/>
      <c r="O14" s="21"/>
      <c r="P14" s="22"/>
      <c r="Q14" s="12"/>
      <c r="R14" s="23"/>
      <c r="S14" s="19"/>
      <c r="T14" s="16" t="s">
        <v>51</v>
      </c>
    </row>
    <row r="15" spans="1:20" s="3" customFormat="1" ht="33.75" x14ac:dyDescent="0.2">
      <c r="A15" s="12">
        <v>3</v>
      </c>
      <c r="B15" s="26" t="s">
        <v>40</v>
      </c>
      <c r="C15" s="14">
        <v>15691023670</v>
      </c>
      <c r="D15" s="26" t="s">
        <v>55</v>
      </c>
      <c r="E15" s="16"/>
      <c r="F15" s="12" t="s">
        <v>47</v>
      </c>
      <c r="G15" s="17"/>
      <c r="H15" s="25">
        <v>12080</v>
      </c>
      <c r="I15" s="19"/>
      <c r="J15" s="19"/>
      <c r="K15" s="21"/>
      <c r="L15" s="22"/>
      <c r="M15" s="21"/>
      <c r="N15" s="22"/>
      <c r="O15" s="21"/>
      <c r="P15" s="22"/>
      <c r="Q15" s="12"/>
      <c r="R15" s="27"/>
      <c r="S15" s="19"/>
      <c r="T15" s="16"/>
    </row>
    <row r="16" spans="1:20" s="3" customFormat="1" ht="22.5" x14ac:dyDescent="0.2">
      <c r="A16" s="12">
        <v>4</v>
      </c>
      <c r="B16" s="26" t="s">
        <v>57</v>
      </c>
      <c r="C16" s="14" t="s">
        <v>56</v>
      </c>
      <c r="D16" s="26" t="s">
        <v>58</v>
      </c>
      <c r="E16" s="16"/>
      <c r="F16" s="12" t="s">
        <v>47</v>
      </c>
      <c r="G16" s="17"/>
      <c r="H16" s="25">
        <v>454.75</v>
      </c>
      <c r="I16" s="19"/>
      <c r="J16" s="19"/>
      <c r="K16" s="21"/>
      <c r="L16" s="22"/>
      <c r="M16" s="21"/>
      <c r="N16" s="22"/>
      <c r="O16" s="21"/>
      <c r="P16" s="22"/>
      <c r="Q16" s="12"/>
      <c r="R16" s="27"/>
      <c r="S16" s="19"/>
      <c r="T16" s="16"/>
    </row>
    <row r="17" spans="1:20" x14ac:dyDescent="0.2">
      <c r="A17" s="12">
        <v>5</v>
      </c>
      <c r="B17" s="27" t="s">
        <v>94</v>
      </c>
      <c r="C17" s="12">
        <v>39876737174</v>
      </c>
      <c r="D17" s="27" t="s">
        <v>45</v>
      </c>
      <c r="E17" s="16"/>
      <c r="F17" s="12" t="s">
        <v>47</v>
      </c>
      <c r="G17" s="17"/>
      <c r="H17" s="25">
        <v>6000</v>
      </c>
      <c r="I17" s="19"/>
      <c r="J17" s="19"/>
      <c r="K17" s="21"/>
      <c r="L17" s="22"/>
      <c r="M17" s="21"/>
      <c r="N17" s="22"/>
      <c r="O17" s="21"/>
      <c r="P17" s="22"/>
      <c r="Q17" s="12"/>
      <c r="R17" s="27"/>
      <c r="S17" s="19"/>
      <c r="T17" s="16"/>
    </row>
    <row r="18" spans="1:20" ht="22.5" x14ac:dyDescent="0.2">
      <c r="A18" s="12">
        <v>6</v>
      </c>
      <c r="B18" s="23" t="s">
        <v>41</v>
      </c>
      <c r="C18" s="14">
        <v>57503796226</v>
      </c>
      <c r="D18" s="23" t="s">
        <v>59</v>
      </c>
      <c r="E18" s="16"/>
      <c r="F18" s="12" t="s">
        <v>47</v>
      </c>
      <c r="G18" s="17"/>
      <c r="H18" s="25">
        <v>826.89</v>
      </c>
      <c r="I18" s="19"/>
      <c r="J18" s="19"/>
      <c r="K18" s="21"/>
      <c r="L18" s="22"/>
      <c r="M18" s="21"/>
      <c r="N18" s="22"/>
      <c r="O18" s="21"/>
      <c r="P18" s="22"/>
      <c r="Q18" s="19"/>
      <c r="R18" s="23"/>
      <c r="S18" s="19"/>
      <c r="T18" s="16"/>
    </row>
    <row r="19" spans="1:20" ht="202.5" x14ac:dyDescent="0.2">
      <c r="A19" s="12">
        <v>7</v>
      </c>
      <c r="B19" s="23" t="s">
        <v>91</v>
      </c>
      <c r="C19" s="14">
        <v>46550671661</v>
      </c>
      <c r="D19" s="23" t="s">
        <v>92</v>
      </c>
      <c r="E19" s="16" t="s">
        <v>93</v>
      </c>
      <c r="F19" s="12" t="s">
        <v>47</v>
      </c>
      <c r="G19" s="17"/>
      <c r="H19" s="25">
        <v>26913.13</v>
      </c>
      <c r="I19" s="19" t="s">
        <v>47</v>
      </c>
      <c r="J19" s="19" t="s">
        <v>104</v>
      </c>
      <c r="K19" s="21"/>
      <c r="L19" s="22"/>
      <c r="M19" s="21"/>
      <c r="N19" s="22"/>
      <c r="O19" s="21"/>
      <c r="P19" s="22"/>
      <c r="Q19" s="12"/>
      <c r="R19" s="23" t="s">
        <v>106</v>
      </c>
      <c r="S19" s="27" t="s">
        <v>107</v>
      </c>
      <c r="T19" s="16"/>
    </row>
    <row r="20" spans="1:20" ht="101.25" x14ac:dyDescent="0.2">
      <c r="A20" s="12">
        <v>8</v>
      </c>
      <c r="B20" s="27" t="s">
        <v>89</v>
      </c>
      <c r="C20" s="12">
        <v>23057039320</v>
      </c>
      <c r="D20" s="27" t="s">
        <v>90</v>
      </c>
      <c r="E20" s="16" t="s">
        <v>95</v>
      </c>
      <c r="F20" s="12" t="s">
        <v>47</v>
      </c>
      <c r="G20" s="17"/>
      <c r="H20" s="25">
        <v>12510.25</v>
      </c>
      <c r="I20" s="19" t="s">
        <v>47</v>
      </c>
      <c r="J20" s="19" t="s">
        <v>110</v>
      </c>
      <c r="K20" s="21"/>
      <c r="L20" s="22">
        <f>N20+P20</f>
        <v>12191.710000000001</v>
      </c>
      <c r="M20" s="21"/>
      <c r="N20" s="22">
        <v>2256.5300000000002</v>
      </c>
      <c r="O20" s="21"/>
      <c r="P20" s="22">
        <v>9935.18</v>
      </c>
      <c r="Q20" s="12" t="s">
        <v>111</v>
      </c>
      <c r="R20" s="27" t="s">
        <v>112</v>
      </c>
      <c r="S20" s="19"/>
      <c r="T20" s="16" t="s">
        <v>113</v>
      </c>
    </row>
    <row r="21" spans="1:20" ht="22.5" x14ac:dyDescent="0.2">
      <c r="A21" s="12">
        <v>9</v>
      </c>
      <c r="B21" s="27" t="s">
        <v>61</v>
      </c>
      <c r="C21" s="14" t="s">
        <v>60</v>
      </c>
      <c r="D21" s="27" t="s">
        <v>62</v>
      </c>
      <c r="E21" s="16"/>
      <c r="F21" s="12" t="s">
        <v>47</v>
      </c>
      <c r="G21" s="17"/>
      <c r="H21" s="25">
        <v>336</v>
      </c>
      <c r="I21" s="19"/>
      <c r="J21" s="19"/>
      <c r="K21" s="21"/>
      <c r="L21" s="22"/>
      <c r="M21" s="21"/>
      <c r="N21" s="22"/>
      <c r="O21" s="21"/>
      <c r="P21" s="22"/>
      <c r="Q21" s="19"/>
      <c r="R21" s="19"/>
      <c r="S21" s="19"/>
      <c r="T21" s="16"/>
    </row>
    <row r="22" spans="1:20" ht="33.75" x14ac:dyDescent="0.2">
      <c r="A22" s="12">
        <v>10</v>
      </c>
      <c r="B22" s="27" t="s">
        <v>100</v>
      </c>
      <c r="C22" s="14" t="s">
        <v>101</v>
      </c>
      <c r="D22" s="27" t="s">
        <v>102</v>
      </c>
      <c r="E22" s="16" t="s">
        <v>95</v>
      </c>
      <c r="F22" s="12" t="s">
        <v>103</v>
      </c>
      <c r="G22" s="17"/>
      <c r="H22" s="25"/>
      <c r="I22" s="19" t="s">
        <v>47</v>
      </c>
      <c r="J22" s="19" t="s">
        <v>104</v>
      </c>
      <c r="K22" s="21"/>
      <c r="L22" s="22">
        <f>N22+P22</f>
        <v>141.59</v>
      </c>
      <c r="M22" s="21"/>
      <c r="N22" s="22">
        <f>141.59</f>
        <v>141.59</v>
      </c>
      <c r="O22" s="21"/>
      <c r="P22" s="22"/>
      <c r="Q22" s="19"/>
      <c r="R22" s="19" t="s">
        <v>105</v>
      </c>
      <c r="S22" s="19"/>
      <c r="T22" s="16"/>
    </row>
    <row r="23" spans="1:20" ht="33.75" x14ac:dyDescent="0.2">
      <c r="A23" s="12">
        <v>11</v>
      </c>
      <c r="B23" s="28" t="s">
        <v>67</v>
      </c>
      <c r="C23" s="14" t="s">
        <v>65</v>
      </c>
      <c r="D23" s="29" t="s">
        <v>66</v>
      </c>
      <c r="E23" s="16"/>
      <c r="F23" s="12" t="s">
        <v>47</v>
      </c>
      <c r="G23" s="17"/>
      <c r="H23" s="25">
        <v>2034</v>
      </c>
      <c r="I23" s="19"/>
      <c r="J23" s="19"/>
      <c r="K23" s="21"/>
      <c r="L23" s="22"/>
      <c r="M23" s="21"/>
      <c r="N23" s="22"/>
      <c r="O23" s="21"/>
      <c r="P23" s="22"/>
      <c r="Q23" s="12"/>
      <c r="R23" s="23"/>
      <c r="S23" s="19"/>
      <c r="T23" s="16"/>
    </row>
    <row r="24" spans="1:20" ht="22.5" x14ac:dyDescent="0.2">
      <c r="A24" s="12">
        <v>12</v>
      </c>
      <c r="B24" s="23" t="s">
        <v>68</v>
      </c>
      <c r="C24" s="14">
        <v>33665964163</v>
      </c>
      <c r="D24" s="23" t="s">
        <v>69</v>
      </c>
      <c r="E24" s="16"/>
      <c r="F24" s="12" t="s">
        <v>47</v>
      </c>
      <c r="G24" s="17"/>
      <c r="H24" s="25">
        <v>456.25</v>
      </c>
      <c r="I24" s="19"/>
      <c r="J24" s="19"/>
      <c r="K24" s="21"/>
      <c r="L24" s="22"/>
      <c r="M24" s="21"/>
      <c r="N24" s="22"/>
      <c r="O24" s="21"/>
      <c r="P24" s="22"/>
      <c r="Q24" s="19"/>
      <c r="R24" s="30"/>
      <c r="S24" s="19"/>
      <c r="T24" s="16"/>
    </row>
    <row r="25" spans="1:20" ht="22.5" x14ac:dyDescent="0.2">
      <c r="A25" s="12">
        <v>13</v>
      </c>
      <c r="B25" s="29" t="s">
        <v>53</v>
      </c>
      <c r="C25" s="14">
        <v>21842941773</v>
      </c>
      <c r="D25" s="15" t="s">
        <v>54</v>
      </c>
      <c r="E25" s="16"/>
      <c r="F25" s="12" t="s">
        <v>47</v>
      </c>
      <c r="G25" s="17"/>
      <c r="H25" s="25">
        <v>15000</v>
      </c>
      <c r="I25" s="19"/>
      <c r="J25" s="19"/>
      <c r="K25" s="21"/>
      <c r="L25" s="22"/>
      <c r="M25" s="21"/>
      <c r="N25" s="22"/>
      <c r="O25" s="21"/>
      <c r="P25" s="22"/>
      <c r="Q25" s="12"/>
      <c r="R25" s="23"/>
      <c r="S25" s="19"/>
      <c r="T25" s="16"/>
    </row>
    <row r="26" spans="1:20" ht="33.75" x14ac:dyDescent="0.2">
      <c r="A26" s="12">
        <v>14</v>
      </c>
      <c r="B26" s="23" t="s">
        <v>64</v>
      </c>
      <c r="C26" s="14">
        <v>94076830198</v>
      </c>
      <c r="D26" s="23" t="s">
        <v>63</v>
      </c>
      <c r="E26" s="16"/>
      <c r="F26" s="12" t="s">
        <v>47</v>
      </c>
      <c r="G26" s="17"/>
      <c r="H26" s="25">
        <v>443.56</v>
      </c>
      <c r="I26" s="19"/>
      <c r="J26" s="19"/>
      <c r="K26" s="21"/>
      <c r="L26" s="22"/>
      <c r="M26" s="21"/>
      <c r="N26" s="22"/>
      <c r="O26" s="21"/>
      <c r="P26" s="22"/>
      <c r="Q26" s="19"/>
      <c r="R26" s="27"/>
      <c r="S26" s="19"/>
      <c r="T26" s="16"/>
    </row>
    <row r="27" spans="1:20" ht="33.75" x14ac:dyDescent="0.2">
      <c r="A27" s="12">
        <v>15</v>
      </c>
      <c r="B27" s="23" t="s">
        <v>42</v>
      </c>
      <c r="C27" s="14" t="s">
        <v>70</v>
      </c>
      <c r="D27" s="23" t="s">
        <v>71</v>
      </c>
      <c r="E27" s="16" t="s">
        <v>95</v>
      </c>
      <c r="F27" s="12" t="s">
        <v>47</v>
      </c>
      <c r="G27" s="17"/>
      <c r="H27" s="25">
        <v>6256.25</v>
      </c>
      <c r="I27" s="19" t="s">
        <v>47</v>
      </c>
      <c r="J27" s="19" t="s">
        <v>108</v>
      </c>
      <c r="K27" s="21">
        <f>M27+O27</f>
        <v>57685.86</v>
      </c>
      <c r="L27" s="22">
        <f>N27+P27</f>
        <v>7656.23</v>
      </c>
      <c r="M27" s="21">
        <v>52411.71</v>
      </c>
      <c r="N27" s="22">
        <f>6956.23</f>
        <v>6956.23</v>
      </c>
      <c r="O27" s="21">
        <v>5274.15</v>
      </c>
      <c r="P27" s="22">
        <v>700</v>
      </c>
      <c r="Q27" s="19"/>
      <c r="R27" s="30" t="s">
        <v>115</v>
      </c>
      <c r="S27" s="19"/>
      <c r="T27" s="16"/>
    </row>
    <row r="28" spans="1:20" ht="33.75" x14ac:dyDescent="0.2">
      <c r="A28" s="12">
        <v>16</v>
      </c>
      <c r="B28" s="23" t="s">
        <v>72</v>
      </c>
      <c r="C28" s="14">
        <v>77746323581</v>
      </c>
      <c r="D28" s="23" t="s">
        <v>71</v>
      </c>
      <c r="E28" s="16" t="s">
        <v>95</v>
      </c>
      <c r="F28" s="12" t="s">
        <v>47</v>
      </c>
      <c r="G28" s="17"/>
      <c r="H28" s="25">
        <v>2839.58</v>
      </c>
      <c r="I28" s="19" t="s">
        <v>47</v>
      </c>
      <c r="J28" s="19" t="s">
        <v>108</v>
      </c>
      <c r="K28" s="21">
        <f>M28+O28</f>
        <v>21394.82</v>
      </c>
      <c r="L28" s="22">
        <f>N28+P28</f>
        <v>2839.58</v>
      </c>
      <c r="M28" s="21">
        <v>21394.82</v>
      </c>
      <c r="N28" s="22">
        <f>2839.58+0</f>
        <v>2839.58</v>
      </c>
      <c r="O28" s="21"/>
      <c r="P28" s="22"/>
      <c r="Q28" s="12"/>
      <c r="R28" s="23" t="s">
        <v>115</v>
      </c>
      <c r="S28" s="19"/>
      <c r="T28" s="16"/>
    </row>
    <row r="29" spans="1:20" ht="22.5" x14ac:dyDescent="0.2">
      <c r="A29" s="12">
        <v>17</v>
      </c>
      <c r="B29" s="23" t="s">
        <v>78</v>
      </c>
      <c r="C29" s="14">
        <v>23777176335</v>
      </c>
      <c r="D29" s="23" t="s">
        <v>79</v>
      </c>
      <c r="E29" s="16"/>
      <c r="F29" s="12" t="s">
        <v>47</v>
      </c>
      <c r="G29" s="17"/>
      <c r="H29" s="25">
        <v>485.14</v>
      </c>
      <c r="I29" s="19"/>
      <c r="J29" s="19"/>
      <c r="K29" s="21"/>
      <c r="L29" s="22"/>
      <c r="M29" s="21"/>
      <c r="N29" s="22"/>
      <c r="O29" s="21"/>
      <c r="P29" s="22"/>
      <c r="Q29" s="12"/>
      <c r="R29" s="23"/>
      <c r="S29" s="19"/>
      <c r="T29" s="16"/>
    </row>
    <row r="30" spans="1:20" ht="45" x14ac:dyDescent="0.2">
      <c r="A30" s="12">
        <v>18</v>
      </c>
      <c r="B30" s="23" t="s">
        <v>75</v>
      </c>
      <c r="C30" s="14" t="s">
        <v>76</v>
      </c>
      <c r="D30" s="23" t="s">
        <v>77</v>
      </c>
      <c r="E30" s="16"/>
      <c r="F30" s="12" t="s">
        <v>47</v>
      </c>
      <c r="G30" s="17"/>
      <c r="H30" s="25">
        <v>390</v>
      </c>
      <c r="I30" s="19"/>
      <c r="J30" s="19"/>
      <c r="K30" s="21"/>
      <c r="L30" s="22"/>
      <c r="M30" s="21"/>
      <c r="N30" s="22"/>
      <c r="O30" s="21"/>
      <c r="P30" s="22"/>
      <c r="Q30" s="19"/>
      <c r="R30" s="30"/>
      <c r="S30" s="19"/>
      <c r="T30" s="16"/>
    </row>
    <row r="31" spans="1:20" ht="33.75" x14ac:dyDescent="0.2">
      <c r="A31" s="12">
        <v>19</v>
      </c>
      <c r="B31" s="27" t="s">
        <v>44</v>
      </c>
      <c r="C31" s="12">
        <v>10079229040</v>
      </c>
      <c r="D31" s="27" t="s">
        <v>80</v>
      </c>
      <c r="E31" s="16" t="s">
        <v>95</v>
      </c>
      <c r="F31" s="12" t="s">
        <v>47</v>
      </c>
      <c r="G31" s="17"/>
      <c r="H31" s="25">
        <v>39122.5</v>
      </c>
      <c r="I31" s="19" t="s">
        <v>47</v>
      </c>
      <c r="J31" s="19" t="s">
        <v>108</v>
      </c>
      <c r="K31" s="21"/>
      <c r="L31" s="22">
        <f>N31+P31</f>
        <v>35122.5</v>
      </c>
      <c r="M31" s="21"/>
      <c r="N31" s="22"/>
      <c r="O31" s="21"/>
      <c r="P31" s="22">
        <v>35122.5</v>
      </c>
      <c r="Q31" s="12"/>
      <c r="R31" s="27" t="s">
        <v>109</v>
      </c>
      <c r="S31" s="19"/>
      <c r="T31" s="16"/>
    </row>
    <row r="32" spans="1:20" ht="101.25" x14ac:dyDescent="0.2">
      <c r="A32" s="12">
        <v>20</v>
      </c>
      <c r="B32" s="23" t="s">
        <v>74</v>
      </c>
      <c r="C32" s="14">
        <v>18683136487</v>
      </c>
      <c r="D32" s="23" t="s">
        <v>43</v>
      </c>
      <c r="E32" s="16" t="s">
        <v>95</v>
      </c>
      <c r="F32" s="12" t="s">
        <v>47</v>
      </c>
      <c r="G32" s="17"/>
      <c r="H32" s="25">
        <v>64290.83</v>
      </c>
      <c r="I32" s="19" t="s">
        <v>47</v>
      </c>
      <c r="J32" s="19" t="s">
        <v>96</v>
      </c>
      <c r="K32" s="21"/>
      <c r="L32" s="22">
        <f>N32+P32</f>
        <v>42580.43</v>
      </c>
      <c r="M32" s="21"/>
      <c r="N32" s="22">
        <f>42323.21+257.22</f>
        <v>42580.43</v>
      </c>
      <c r="O32" s="21"/>
      <c r="P32" s="22"/>
      <c r="Q32" s="12" t="s">
        <v>98</v>
      </c>
      <c r="R32" s="30" t="s">
        <v>97</v>
      </c>
      <c r="S32" s="19"/>
      <c r="T32" s="16" t="s">
        <v>73</v>
      </c>
    </row>
    <row r="33" spans="1:20" ht="33.75" x14ac:dyDescent="0.2">
      <c r="A33" s="12">
        <v>21</v>
      </c>
      <c r="B33" s="23" t="s">
        <v>81</v>
      </c>
      <c r="C33" s="14">
        <v>10180324423</v>
      </c>
      <c r="D33" s="23" t="s">
        <v>71</v>
      </c>
      <c r="E33" s="16" t="s">
        <v>95</v>
      </c>
      <c r="F33" s="12" t="s">
        <v>47</v>
      </c>
      <c r="G33" s="17"/>
      <c r="H33" s="25">
        <v>73770.69</v>
      </c>
      <c r="I33" s="19" t="s">
        <v>47</v>
      </c>
      <c r="J33" s="19" t="s">
        <v>108</v>
      </c>
      <c r="K33" s="21">
        <f>M33+O33</f>
        <v>598557.11</v>
      </c>
      <c r="L33" s="22">
        <f>N33+P33</f>
        <v>79442.179999999993</v>
      </c>
      <c r="M33" s="21">
        <f>573814.64+24742.47</f>
        <v>598557.11</v>
      </c>
      <c r="N33" s="22">
        <f>76158.29+3283.89</f>
        <v>79442.179999999993</v>
      </c>
      <c r="O33" s="21"/>
      <c r="P33" s="22"/>
      <c r="Q33" s="19"/>
      <c r="R33" s="30" t="s">
        <v>114</v>
      </c>
      <c r="S33" s="19"/>
      <c r="T33" s="16"/>
    </row>
    <row r="34" spans="1:20" ht="33.75" x14ac:dyDescent="0.2">
      <c r="A34" s="12">
        <v>22</v>
      </c>
      <c r="B34" s="23" t="s">
        <v>82</v>
      </c>
      <c r="C34" s="14">
        <v>77553867416</v>
      </c>
      <c r="D34" s="23" t="s">
        <v>83</v>
      </c>
      <c r="E34" s="16"/>
      <c r="F34" s="12" t="s">
        <v>47</v>
      </c>
      <c r="G34" s="17"/>
      <c r="H34" s="25">
        <v>42.06</v>
      </c>
      <c r="I34" s="19"/>
      <c r="J34" s="19"/>
      <c r="K34" s="21"/>
      <c r="L34" s="22"/>
      <c r="M34" s="21"/>
      <c r="N34" s="22"/>
      <c r="O34" s="21"/>
      <c r="P34" s="22"/>
      <c r="Q34" s="12"/>
      <c r="R34" s="30"/>
      <c r="S34" s="19"/>
      <c r="T34" s="16"/>
    </row>
    <row r="35" spans="1:20" ht="22.5" x14ac:dyDescent="0.2">
      <c r="A35" s="12">
        <v>23</v>
      </c>
      <c r="B35" s="27" t="s">
        <v>84</v>
      </c>
      <c r="C35" s="12">
        <v>97690619886</v>
      </c>
      <c r="D35" s="27" t="s">
        <v>85</v>
      </c>
      <c r="E35" s="16"/>
      <c r="F35" s="12" t="s">
        <v>47</v>
      </c>
      <c r="G35" s="17"/>
      <c r="H35" s="25">
        <v>1835.97</v>
      </c>
      <c r="I35" s="19"/>
      <c r="J35" s="19"/>
      <c r="K35" s="21"/>
      <c r="L35" s="22"/>
      <c r="M35" s="21"/>
      <c r="N35" s="22"/>
      <c r="O35" s="21"/>
      <c r="P35" s="22"/>
      <c r="Q35" s="12"/>
      <c r="R35" s="27"/>
      <c r="S35" s="19"/>
      <c r="T35" s="16"/>
    </row>
    <row r="36" spans="1:20" ht="22.5" x14ac:dyDescent="0.2">
      <c r="A36" s="12">
        <v>24</v>
      </c>
      <c r="B36" s="23" t="s">
        <v>46</v>
      </c>
      <c r="C36" s="14">
        <v>60662657156</v>
      </c>
      <c r="D36" s="23" t="s">
        <v>86</v>
      </c>
      <c r="E36" s="16"/>
      <c r="F36" s="12" t="s">
        <v>47</v>
      </c>
      <c r="G36" s="17"/>
      <c r="H36" s="18">
        <v>466.62</v>
      </c>
      <c r="I36" s="19"/>
      <c r="J36" s="19"/>
      <c r="K36" s="21"/>
      <c r="L36" s="22"/>
      <c r="M36" s="21"/>
      <c r="N36" s="22"/>
      <c r="O36" s="21"/>
      <c r="P36" s="22"/>
      <c r="Q36" s="12"/>
      <c r="R36" s="23"/>
      <c r="S36" s="19"/>
      <c r="T36" s="16"/>
    </row>
    <row r="37" spans="1:20" ht="33.75" x14ac:dyDescent="0.2">
      <c r="A37" s="12">
        <v>25</v>
      </c>
      <c r="B37" s="23" t="s">
        <v>87</v>
      </c>
      <c r="C37" s="14">
        <v>98035365721</v>
      </c>
      <c r="D37" s="23" t="s">
        <v>88</v>
      </c>
      <c r="E37" s="16"/>
      <c r="F37" s="12" t="s">
        <v>47</v>
      </c>
      <c r="G37" s="17"/>
      <c r="H37" s="25">
        <v>8555.9500000000007</v>
      </c>
      <c r="I37" s="19"/>
      <c r="J37" s="19"/>
      <c r="K37" s="21"/>
      <c r="L37" s="22"/>
      <c r="M37" s="21"/>
      <c r="N37" s="22"/>
      <c r="O37" s="21"/>
      <c r="P37" s="22"/>
      <c r="Q37" s="12"/>
      <c r="R37" s="30"/>
      <c r="S37" s="19"/>
      <c r="T37" s="16"/>
    </row>
  </sheetData>
  <sortState xmlns:xlrd2="http://schemas.microsoft.com/office/spreadsheetml/2017/richdata2" ref="B13:T37">
    <sortCondition ref="B13:B37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J A A B Q S w M E F A A C A A g A M k l s W w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M k l s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J J b F v 3 2 o 2 y t w Y A A O V Z A A A T A B w A R m 9 y b X V s Y X M v U 2 V j d G l v b j E u b S C i G A A o o B Q A A A A A A A A A A A A A A A A A A A A A A A A A A A D t n N 1 u 2 k g U x + 8 j 5 R 1 G 5 A a k g D x j P r X K h R P c 1 v n A C I O l T V O h S Z i k J m A j 2 9 D d R L 3 d 3 n Q f Y l + k V + l 7 7 e C P 0 O J h N y 4 D x a 7 b i 6 Y z w 8 w Y / 8 7 x O f 8 c j 0 N u X M M y g e b / C 3 / b 3 9 v f c 9 5 j m w z A Q a 6 L r 0 d E E O o g 3 8 Z 3 B J Q L O X A E R s T d 3 w P 0 j 2 Z N 7 R t C W 9 q D 2 5 I 3 1 M m / M k a k d G K Z L j F d J 5 + 7 u r K N D + T a u W r h O 2 t w T U w M d G N I n j 7 h K 1 Q u i Q g U Q V e + k I D W V c 5 l M C h Z 9 C 9 o T 0 c Y 5 D W 3 C O t i E Q m o X L i a z 2 7 c 4 O J g + v W L a d w Y p c n g N l c 4 B G + V 8 W R E x n Q x P N / + U Q 6 W x N y 7 w q G / w e f t H w V 7 f X y r D I 6 e r y r 3 7 u P b J n b x u 2 D 4 Q a 5 t W 2 P L p Z f + h u A B s Z 3 5 5 X q j S 0 F P 0 J 4 P p 6 A 7 C H q k 0 U i 7 w S N s O 0 e u P S X P e z j I n b z H 5 h 2 d s / v n h C w m 7 N r Y d G 4 t e 3 x i j a Z j c 9 7 p 5 B k 7 O H x 8 z H W O c 4 d A M d 1 q u T Q f 9 / E Q P O Z U h d H Y k i 4 V / S A / u i 3 o p 3 J H 1 V v K m U R H u b Q f u O Q P 1 x s k N T u y J v 3 f K O W y p W r e I P V Y l y 9 l 7 8 e 8 3 O s U w q H m d H x N b G 9 w r 6 m o t L l N 6 H d M b 8 U d W W y p 3 Z H 0 l g R U r a X q / q L 5 4 4 5 6 K u s K 6 E h P n 3 s t 6 d B r 7 b 1 W d b U j A Q V o 5 6 V C Z D t N q d u 7 8 A Y 2 V a 2 t n M p P f z 3 v e Y B d f y 1 d 0 Z S W v 8 i Z d C F 1 W / 6 u t a 7 a l i M z 6 h 2 t u 3 r s 8 q V 8 L O z v G S b z l j J N p h G Y T C W Z J t N g m 0 w j a j I x 6 A 4 n m S P t t 8 M o w n 4 H W t U h R u 6 j 3 1 5 e 0 V 5 h 0 O r 3 V F c A 6 / f W V s x X j 0 D n t z d W j I f C + j B B I Y C p m k i Y 6 P Z Z M N F v Z n 2 Y o J D B F B M m G M B U S y Z M k A 0 T 5 A E T / O V g W n T E x a g W Y A T 5 B o W V U o N i R J / I b X A s t c 6 U E K N j m z z 9 T W b G 0 y f D p 6 k 8 h 6 n y D B O Y D Y l t z U z j H s f C q c b G q b Z 2 b A h r P y 8 2 T F 5 g G C v e W 4 R w / O K 9 H z e E M D m C f E O 9 b R s C O 0 m C j C Q p v l + t p 8 K v L r U 3 / n O 2 N b 1 r m D 5 A v i H f t q F i p x G Q R x o B 0 5 F G b B E q F K Y R k G / o t 2 W o E D u d Q D z S C Z S O d G K b U I X p B K w n G i p 2 W o F 4 p B X o p W k F 6 9 7 9 k k y h k K l G o p l C b K Y Q D 6 Z Q 5 q h i Q i U G U C E h 0 V C J b K h E H l C J a Y W K v / 6 B y i F O M N E 4 l d k 4 l X n g V E 4 r T h v z U Z U Q K p R o q C p s q C o 8 o K p k U M W E q h p C J S Y a q i o b q i o P q K p Z h B 6 P q V D 9 R 4 l W / x F b / U c M 9 T 8 + U 7 W 0 O q o N B F O h h o 4 S r a E j t o a O e G j o K N P Q 4 0 I V a u g o 0 R o 6 Y m v o i I e G j j I N P S Z U Y q i h o 0 R r 6 C J b Q x d 5 a O h i a j V 0 / g 8 + M V T P U a L V c 5 G t n o s 8 1 H M x H U U 5 2 / R R K B 1 Q s e V z k S G f x y z N E V F W m v O C 0 h x / o s 2 V 5 7 B W 3 l C R j v D 8 W 8 o i b 2 U N C t Q o X s n 0 f m h g W A p M o k P 7 7 / 2 y R x E G 1 t C 2 j Z F 1 B 7 y m / r y p O O + h H + 7 X S g C 0 r Y n h A O t 6 R h 4 w e M A z M i C m 8 R 5 M w c R y R n P j G Y N 7 c 2 j c 4 T G d d m m 5 A p 1 k Y r l 0 A m x a s c q 8 2 X 5 b Y P j t u G 9 G w O 2 Y 2 A H D n v C D M f v G 5 0 S w Z L 4 5 I Q 1 s 4 m B g A G d I B s b X f 1 w S / Z x j W r P 5 k I H l T D w A i E e n a + O v X 6 4 N M / o J 5 c G 0 n J V G + K O v F P B O Z 2 C F 8 i O d 6 3 J P A x F + A Y J o y Z 1 P b G O I Z 6 O h B 2 h 4 8 R h M H 4 I e s m i c Q 0 + / z z n 3 b a 2 9 o T c Q 4 q L Z y F 7 a e d k D I P m 1 m c J G a t 1 3 1 G R 2 4 j 2 L p C n k / H O 6 5 x c s e E f f u w l d 9 j 7 G D q V + M E z 9 e B d O 7 S Z 7 7 A w R 8 i i w g l m B V V z 2 w g I r y L v A a j f h Y x d i Q R 6 F W P C l h V h J e 9 p u j L 2 w G g v y r s b a T f b Y V V u Q R 9 U W f G n V V s Z e 8 I W F R V u Q u 7 S 0 k + y x i 7 s g j + I u m B V 3 x R W F F k e z g D x v / h C k / J X L o C m / 7 s i y B j S 1 1 3 0 T k q h b A 3 O I T Q 9 F s V r 7 H s X i x J M z f 0 z 4 T / N 5 L d / z k S k / G x P 8 F + e v p M c u d u F Q l q Q 9 9 T e g 7 y x O Y 0 k N W j G k w 7 j H I A g / 2 + W y 1 H a w W X + 7 t O Q m f t O 6 t A R d A S g X q q 4 E D p S 6 8 D P 1 t A c 0 / 7 9 q k + 5 W 8 X 7 s S J f n v a f P L d X 7 3 3 x 9 d S 1 H W 9 3 I 2 X D U E k R q C S e d 3 + n j 4 R z Q e 6 J I X e V k + V A Z I D b 4 F B s I 7 O p y g V F d H j f m q O 6 i A e x i 0 J G m e o P a R o 5 / 2 7 p V s O v j h f V P x x G 2 d D p O F P 8 + I 7 z p R y O b f j S o 6 Z c Z V P c r K 8 j q V 6 M T R A O Y f n 3 F x + / x G L s m 9 n B 0 X G u C 1 8 K x n g 4 c U 5 w Y / o Q o Z R s O e u m y d s h D N z Y Z x W / X L L J S m S S a x t K g R Q A P Q g v x A 3 j w T f C u B L E 7 i B e 3 / w t Q S w E C L Q A U A A I A C A A y S W x b A W Y Y k 6 c A A A D 4 A A A A E g A A A A A A A A A A A A A A A A A A A A A A Q 2 9 u Z m l n L 1 B h Y 2 t h Z 2 U u e G 1 s U E s B A i 0 A F A A C A A g A M k l s W 1 N y O C y b A A A A 4 Q A A A B M A A A A A A A A A A A A A A A A A 8 w A A A F t D b 2 5 0 Z W 5 0 X 1 R 5 c G V z X S 5 4 b W x Q S w E C L Q A U A A I A C A A y S W x b 9 9 q N s r c G A A D l W Q A A E w A A A A A A A A A A A A A A A A D b A Q A A R m 9 y b X V s Y X M v U 2 V j d G l v b j E u b V B L B Q Y A A A A A A w A D A M I A A A D f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z g E A A A A A A M j O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E 6 M j g u N z M 1 M D Q 3 M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j A 6 N D g u M j c 1 M j Q 5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z N S 4 5 M T g z N j g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U 3 L j Y 5 N T A w M T F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M j E u N j g 2 N T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N D c u N j c y N D U 0 N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z M i 4 4 O D A 0 O T g y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U 4 L j k 3 M D I z N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D o 0 O C 4 3 M T U 2 M D E 1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T o z M i 4 y N j E 1 M z g 2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x M D o 0 M C 4 1 M D I 4 M D g y W i I g L z 4 8 R W 5 0 c n k g V H l w Z T 0 i R m l s b E N v b H V t b l R 5 c G V z I i B W Y W x 1 Z T 0 i c 0 F 3 T U d C Z 0 1 F Q m d N R y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V x u T k E g S 0 9 K V S B T R V x u T 0 R O T 1 N J X G 5 S Q V p M V c S M T k 9 c b l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1 R h Y m x l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V G F i b G U w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3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i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M z o z M i 4 0 N j k 0 M z Y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U 6 M D E u O D k z N j k z N l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J Y 5 T 9 o O z F O k U b g 2 J p r 0 V U A A A A A A g A A A A A A A 2 Y A A M A A A A A Q A A A A r g 4 I r V 1 e 5 m C o z H w A E D Z B Q g A A A A A E g A A A o A A A A B A A A A C f P Z e 6 M m h 1 V 9 W w h y j z n f G k U A A A A K K S X F n F R u G 5 v 7 J Q d Z n X U S k i 7 8 R r l f 3 0 v s g h R B g U l 8 R n 1 8 0 B / O M u 3 g 1 W e P d U y a 7 8 k t 1 / Q / 8 V v J V 3 2 4 n V L O W s U R E G 0 L n v r h t j G R t N W y g j s c 8 u F A A A A B y 8 s Q i P s 3 D o K 1 N r 3 / 6 j 3 O H K 5 H 0 6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2025-12-15T11:14:10Z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