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3 - SLATKI KUTAK d.o.o. Peroj (St-216-2024)\Tablica prijavljenih tražbina uz prijave tražbina\"/>
    </mc:Choice>
  </mc:AlternateContent>
  <xr:revisionPtr revIDLastSave="0" documentId="13_ncr:1_{A351A490-BC19-4EBA-A9A6-FC92F68BE08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tražbina'!$A$12:$T$29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1" l="1"/>
  <c r="L21" i="1" s="1"/>
  <c r="L20" i="1"/>
  <c r="N20" i="1"/>
  <c r="L29" i="1"/>
  <c r="N29" i="1"/>
</calcChain>
</file>

<file path=xl/sharedStrings.xml><?xml version="1.0" encoding="utf-8"?>
<sst xmlns="http://schemas.openxmlformats.org/spreadsheetml/2006/main" count="142" uniqueCount="110">
  <si>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</si>
  <si>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</si>
  <si>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</si>
  <si>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</si>
  <si>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</si>
  <si>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</si>
  <si>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</si>
  <si>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</si>
  <si>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</si>
  <si>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</si>
  <si>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</si>
  <si>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</si>
  <si>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</si>
  <si>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</si>
  <si>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</si>
  <si>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</si>
  <si>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</si>
  <si>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</si>
  <si>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</si>
  <si>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</si>
  <si>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</si>
  <si>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</si>
  <si>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</si>
  <si>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</si>
  <si>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</si>
  <si>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</si>
  <si>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</si>
  <si>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</si>
  <si>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</si>
  <si>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</si>
  <si>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</si>
  <si>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</si>
  <si>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034-011/24-10/33</t>
  </si>
  <si>
    <t>Trgovački sud u Pazinu</t>
  </si>
  <si>
    <t>St-216/2024</t>
  </si>
  <si>
    <t>SLATKI KUTAK d.o.o.Peroj</t>
  </si>
  <si>
    <t>Ulica Marana - Via Marana 3 C, 52215 Peroj</t>
  </si>
  <si>
    <t>16.08.2024.</t>
  </si>
  <si>
    <t>97480092872</t>
  </si>
  <si>
    <t>EPULONOVA 8, 52100 PULA</t>
  </si>
  <si>
    <t>DA</t>
  </si>
  <si>
    <t>MEMIĆ ALMA, vl. A.m.,obrt za knjigovodstvene usluge</t>
  </si>
  <si>
    <t>29524210204</t>
  </si>
  <si>
    <t>A1 Hrvatska d.o.o.</t>
  </si>
  <si>
    <t>Vrtni put 1, 10000 Zagreb</t>
  </si>
  <si>
    <t>81103558092</t>
  </si>
  <si>
    <t>E.ON Energija d.o.o.</t>
  </si>
  <si>
    <t>Capraška ulica 6, 10000 Zagreb</t>
  </si>
  <si>
    <t>22694857747</t>
  </si>
  <si>
    <t>EUROHERC osiguranje d.d.</t>
  </si>
  <si>
    <t>Ulica grada Vukovara 282, 10000 Zagreb</t>
  </si>
  <si>
    <t>15554218499</t>
  </si>
  <si>
    <t>GRAD VODNJAN - DIGNANO</t>
  </si>
  <si>
    <t>Trgovačka ulica - Via Merceria 2, 52215 Vodnjan</t>
  </si>
  <si>
    <t>61996596908</t>
  </si>
  <si>
    <t>LORIMEX d.o.o.</t>
  </si>
  <si>
    <t>Rudarska 5,52220 Labin</t>
  </si>
  <si>
    <t>90629578695</t>
  </si>
  <si>
    <t>Nazorova ulica - Via Vladimir Nazor 23,52100 Pula</t>
  </si>
  <si>
    <t>NASTAVNI ZAVOD ZA JAVNO ZDRAVSTVO ISTARSKE ŽUPANIJE-ISTITUTO FORMATIVO DI SANITA PUBBLICA DELLA REGIONE ISTRIANA</t>
  </si>
  <si>
    <t>RAMADANI AGRON</t>
  </si>
  <si>
    <t>Istarska 8, Funtana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</si>
  <si>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OIB vjerovnika (964420347894)</t>
    </r>
  </si>
  <si>
    <t>96442034784</t>
  </si>
  <si>
    <t>18683136487</t>
  </si>
  <si>
    <t>REPUBLIKA HRVATSKA MINISTARSTVO FINANCIJA</t>
  </si>
  <si>
    <t>Katančićeva ulica 5, 10000 Zagreb</t>
  </si>
  <si>
    <t>18497529372</t>
  </si>
  <si>
    <t>OSJEČKA 4, 52100 Pula</t>
  </si>
  <si>
    <t>DRUŽETA IVAN, vl. Tajana, obrt za poslovno savjetovanje</t>
  </si>
  <si>
    <t>53056966535</t>
  </si>
  <si>
    <t>Raiffeisenbank Austria d.d.</t>
  </si>
  <si>
    <t>Magazinska cesta 69, 10000 Zagreb</t>
  </si>
  <si>
    <t>90275854576</t>
  </si>
  <si>
    <t>PORSCHE LEASING d.o.o.</t>
  </si>
  <si>
    <t>Ulica Velimira Škorpika 21, 10000 Zagreb</t>
  </si>
  <si>
    <t>18.07.2024.</t>
  </si>
  <si>
    <t>Ugovor o financijskom leasingu broj 157849</t>
  </si>
  <si>
    <t>Izlučno pravo</t>
  </si>
  <si>
    <t>MERCEDES BENZ E, broj šasije WDD2130041A062054, registarske oznake PU720TS</t>
  </si>
  <si>
    <t>DA
200.000,00 kn /26.544,56 EUR</t>
  </si>
  <si>
    <t>Redovna tražbina</t>
  </si>
  <si>
    <t>23.07.2024.</t>
  </si>
  <si>
    <t>Porezni dug</t>
  </si>
  <si>
    <t>DA
3.009,89 EUR</t>
  </si>
  <si>
    <t>Hrvatska radiotelevizija</t>
  </si>
  <si>
    <t>68419124305</t>
  </si>
  <si>
    <t>Prisavlje 3, Zagreb</t>
  </si>
  <si>
    <t>NE</t>
  </si>
  <si>
    <t>22.07.2024.</t>
  </si>
  <si>
    <t>Redovni računi</t>
  </si>
  <si>
    <t>HRVATSKO DRUŠTVO SKLADATELJA</t>
  </si>
  <si>
    <t>56668956985</t>
  </si>
  <si>
    <t xml:space="preserve">Berislavićeva ulica 9, 10000 Zagreb </t>
  </si>
  <si>
    <t>Zakon o autorskom pravu i srodnim pravima čl.156. st.1. i čl.160.,naknada za javno korištenje autorskih glazbenih djela, snimljenih izvedaba umjetnika izvođača i snimaka sadržanih na fonogramima i Pravilnici o naknadama</t>
  </si>
  <si>
    <t xml:space="preserve">HEP ELEKTRA d.o.o. </t>
  </si>
  <si>
    <t>43965974818</t>
  </si>
  <si>
    <t>Ulica grada Vukovara 37, 10000 Zagreb</t>
  </si>
  <si>
    <t>24.07.2024.</t>
  </si>
  <si>
    <t>Vjerodostojna isprava-izvod iz poslovnih knjiga br.naloga:82001352 od 23.07.2024. (za ugovorni račun broj: 2300156177)
izvod iz poslovnih knjiga br.naloga:82001351 od 23.07.2024. (za ugovorni račun broj: 2300075879)</t>
  </si>
  <si>
    <t>Financijska agencija</t>
  </si>
  <si>
    <t>85821130368</t>
  </si>
  <si>
    <t xml:space="preserve">Ulica grada Vukovara 70, 10000 Zagreb </t>
  </si>
  <si>
    <t>29.07.2024.</t>
  </si>
  <si>
    <t>Provedba osnova za plaćanje-prisilna naplata</t>
  </si>
  <si>
    <t>30.07.2024.</t>
  </si>
  <si>
    <t>Ugovor o otvaranju RBA transakcijskog računa od 10.04.2013.g. za račun IBAN HR5324840081106458898
Ugovor o prihvatu kartice za plaćanje roba i usluga od 19.06.2018.g.
Ugovor o RBA transkacijskom računu od 14.06.2023.g. za račun IBAN HR4124840081502029285</t>
  </si>
  <si>
    <t>31.07.2024.</t>
  </si>
  <si>
    <t>Ugovor o pretplatničkom odnosu, šifra</t>
  </si>
  <si>
    <t>118-08-4012-24-12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</si>
</sst>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4" zoomScale="90" zoomScaleNormal="9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1.109375" style="8" customWidth="1"/>
    <col min="3" max="3" width="14.5546875" style="8" customWidth="1"/>
    <col min="4" max="4" width="18.88671875" style="10" customWidth="1"/>
    <col min="5" max="5" width="8.33203125" style="1" customWidth="1"/>
    <col min="6" max="6" width="10" style="1" customWidth="1"/>
    <col min="7" max="7" width="12" style="1" bestFit="1" customWidth="1"/>
    <col min="8" max="8" width="13.44140625" style="1" customWidth="1"/>
    <col min="9" max="9" width="7.88671875" style="1" customWidth="1"/>
    <col min="10" max="10" width="9.6640625" style="1" customWidth="1"/>
    <col min="11" max="11" width="13.5546875" style="1" bestFit="1" customWidth="1"/>
    <col min="12" max="12" width="16.109375" style="1" customWidth="1"/>
    <col min="13" max="13" width="10.33203125" style="1" customWidth="1"/>
    <col min="14" max="14" width="15.6640625" style="1" customWidth="1"/>
    <col min="15" max="15" width="11" style="1" customWidth="1"/>
    <col min="16" max="17" width="12.44140625" style="1" customWidth="1"/>
    <col min="18" max="18" width="39.6640625" style="1" bestFit="1" customWidth="1"/>
    <col min="19" max="19" width="31.88671875" style="1" customWidth="1"/>
    <col min="20" max="20" width="13.5546875" style="1" bestFit="1" customWidth="1"/>
  </cols>
  <sheetData>
    <row r="1" spans="1:20" s="4" customFormat="1" ht="12" x14ac:dyDescent="0.2">
      <c r="A1" s="11" t="s">
        <v>0</v>
      </c>
      <c r="B1" s="11"/>
      <c r="C1" s="11"/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4" customFormat="1" ht="10.199999999999999" x14ac:dyDescent="0.2">
      <c r="A2" s="11" t="s">
        <v>2</v>
      </c>
      <c r="B2" s="11"/>
      <c r="C2" s="11"/>
      <c r="D2" s="14" t="s">
        <v>37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4" customFormat="1" ht="10.199999999999999" x14ac:dyDescent="0.2">
      <c r="A3" s="11" t="s">
        <v>21</v>
      </c>
      <c r="B3" s="11" t="s">
        <v>3</v>
      </c>
      <c r="C3" s="11"/>
      <c r="D3" s="12" t="s">
        <v>32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4" customFormat="1" ht="10.199999999999999" x14ac:dyDescent="0.2">
      <c r="A4" s="11" t="s">
        <v>22</v>
      </c>
      <c r="B4" s="11"/>
      <c r="C4" s="11"/>
      <c r="D4" s="12" t="s">
        <v>109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4" customFormat="1" ht="10.199999999999999" x14ac:dyDescent="0.2">
      <c r="A5" s="11" t="s">
        <v>4</v>
      </c>
      <c r="B5" s="11"/>
      <c r="C5" s="11"/>
      <c r="D5" s="12" t="s">
        <v>33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4" customFormat="1" ht="10.199999999999999" x14ac:dyDescent="0.2">
      <c r="A6" s="11" t="s">
        <v>5</v>
      </c>
      <c r="B6" s="11"/>
      <c r="C6" s="11"/>
      <c r="D6" s="12" t="s">
        <v>34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4" customFormat="1" ht="10.199999999999999" x14ac:dyDescent="0.2">
      <c r="A7" s="11" t="s">
        <v>6</v>
      </c>
      <c r="B7" s="11" t="s">
        <v>3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4" customFormat="1" ht="10.199999999999999" x14ac:dyDescent="0.2">
      <c r="A8" s="11" t="s">
        <v>7</v>
      </c>
      <c r="B8" s="11"/>
      <c r="C8" s="11"/>
      <c r="D8" s="12" t="s">
        <v>35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4" customFormat="1" ht="10.199999999999999" x14ac:dyDescent="0.2">
      <c r="A9" s="11" t="s">
        <v>8</v>
      </c>
      <c r="B9" s="11"/>
      <c r="C9" s="11"/>
      <c r="D9" s="12">
        <v>53323406413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4" customFormat="1" ht="10.199999999999999" x14ac:dyDescent="0.2">
      <c r="A10" s="11" t="s">
        <v>9</v>
      </c>
      <c r="B10" s="11"/>
      <c r="C10" s="11"/>
      <c r="D10" s="12" t="s">
        <v>36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5">
        <v>1</v>
      </c>
      <c r="B13" s="16" t="s">
        <v>43</v>
      </c>
      <c r="C13" s="17" t="s">
        <v>42</v>
      </c>
      <c r="D13" s="16" t="s">
        <v>44</v>
      </c>
      <c r="E13" s="18" t="s">
        <v>81</v>
      </c>
      <c r="F13" s="15" t="s">
        <v>40</v>
      </c>
      <c r="G13" s="19"/>
      <c r="H13" s="20">
        <v>76.89</v>
      </c>
      <c r="I13" s="17" t="s">
        <v>40</v>
      </c>
      <c r="J13" s="16" t="s">
        <v>107</v>
      </c>
      <c r="K13" s="16"/>
      <c r="L13" s="21">
        <v>766.51</v>
      </c>
      <c r="M13" s="16"/>
      <c r="N13" s="21">
        <v>766.51</v>
      </c>
      <c r="O13" s="16"/>
      <c r="P13" s="16"/>
      <c r="Q13" s="17"/>
      <c r="R13" s="16" t="s">
        <v>108</v>
      </c>
      <c r="S13" s="16"/>
      <c r="T13" s="16"/>
    </row>
    <row r="14" spans="1:20" ht="20.399999999999999" x14ac:dyDescent="0.25">
      <c r="A14" s="15">
        <v>2</v>
      </c>
      <c r="B14" s="16" t="s">
        <v>69</v>
      </c>
      <c r="C14" s="17" t="s">
        <v>67</v>
      </c>
      <c r="D14" s="16" t="s">
        <v>68</v>
      </c>
      <c r="E14" s="18"/>
      <c r="F14" s="15" t="s">
        <v>40</v>
      </c>
      <c r="G14" s="19"/>
      <c r="H14" s="20">
        <v>440</v>
      </c>
      <c r="I14" s="17"/>
      <c r="J14" s="16"/>
      <c r="K14" s="16"/>
      <c r="L14" s="16"/>
      <c r="M14" s="16"/>
      <c r="N14" s="21"/>
      <c r="O14" s="16"/>
      <c r="P14" s="16"/>
      <c r="Q14" s="17"/>
      <c r="R14" s="16"/>
      <c r="S14" s="16"/>
      <c r="T14" s="16"/>
    </row>
    <row r="15" spans="1:20" ht="20.399999999999999" x14ac:dyDescent="0.25">
      <c r="A15" s="15">
        <v>3</v>
      </c>
      <c r="B15" s="16" t="s">
        <v>46</v>
      </c>
      <c r="C15" s="17" t="s">
        <v>45</v>
      </c>
      <c r="D15" s="16" t="s">
        <v>47</v>
      </c>
      <c r="E15" s="18"/>
      <c r="F15" s="15" t="s">
        <v>40</v>
      </c>
      <c r="G15" s="19"/>
      <c r="H15" s="20">
        <v>1239.4000000000001</v>
      </c>
      <c r="I15" s="17"/>
      <c r="J15" s="16"/>
      <c r="K15" s="16"/>
      <c r="L15" s="16"/>
      <c r="M15" s="16"/>
      <c r="N15" s="21"/>
      <c r="O15" s="16"/>
      <c r="P15" s="16"/>
      <c r="Q15" s="17"/>
      <c r="R15" s="16"/>
      <c r="S15" s="16"/>
      <c r="T15" s="16"/>
    </row>
    <row r="16" spans="1:20" ht="20.399999999999999" x14ac:dyDescent="0.25">
      <c r="A16" s="15">
        <v>4</v>
      </c>
      <c r="B16" s="16" t="s">
        <v>49</v>
      </c>
      <c r="C16" s="17" t="s">
        <v>48</v>
      </c>
      <c r="D16" s="16" t="s">
        <v>50</v>
      </c>
      <c r="E16" s="18"/>
      <c r="F16" s="15" t="s">
        <v>40</v>
      </c>
      <c r="G16" s="19"/>
      <c r="H16" s="20">
        <v>428.28</v>
      </c>
      <c r="I16" s="17"/>
      <c r="J16" s="16"/>
      <c r="K16" s="16"/>
      <c r="L16" s="16"/>
      <c r="M16" s="16"/>
      <c r="N16" s="21"/>
      <c r="O16" s="16"/>
      <c r="P16" s="16"/>
      <c r="Q16" s="17"/>
      <c r="R16" s="16"/>
      <c r="S16" s="16"/>
      <c r="T16" s="16"/>
    </row>
    <row r="17" spans="1:20" ht="20.399999999999999" x14ac:dyDescent="0.25">
      <c r="A17" s="15">
        <v>5</v>
      </c>
      <c r="B17" s="16" t="s">
        <v>100</v>
      </c>
      <c r="C17" s="17" t="s">
        <v>101</v>
      </c>
      <c r="D17" s="16" t="s">
        <v>102</v>
      </c>
      <c r="E17" s="18" t="s">
        <v>81</v>
      </c>
      <c r="F17" s="15" t="s">
        <v>88</v>
      </c>
      <c r="G17" s="19"/>
      <c r="H17" s="20"/>
      <c r="I17" s="17" t="s">
        <v>40</v>
      </c>
      <c r="J17" s="16" t="s">
        <v>103</v>
      </c>
      <c r="K17" s="16"/>
      <c r="L17" s="21">
        <v>132.72</v>
      </c>
      <c r="M17" s="16"/>
      <c r="N17" s="21">
        <v>132.72</v>
      </c>
      <c r="O17" s="16"/>
      <c r="P17" s="16"/>
      <c r="Q17" s="17"/>
      <c r="R17" s="16" t="s">
        <v>104</v>
      </c>
      <c r="S17" s="16"/>
      <c r="T17" s="16"/>
    </row>
    <row r="18" spans="1:20" ht="20.399999999999999" x14ac:dyDescent="0.25">
      <c r="A18" s="15">
        <v>6</v>
      </c>
      <c r="B18" s="16" t="s">
        <v>52</v>
      </c>
      <c r="C18" s="17" t="s">
        <v>51</v>
      </c>
      <c r="D18" s="16" t="s">
        <v>53</v>
      </c>
      <c r="E18" s="18"/>
      <c r="F18" s="15" t="s">
        <v>40</v>
      </c>
      <c r="G18" s="19"/>
      <c r="H18" s="20">
        <v>96.75</v>
      </c>
      <c r="I18" s="17"/>
      <c r="J18" s="16"/>
      <c r="K18" s="16"/>
      <c r="L18" s="16"/>
      <c r="M18" s="16"/>
      <c r="N18" s="21"/>
      <c r="O18" s="16"/>
      <c r="P18" s="16"/>
      <c r="Q18" s="17"/>
      <c r="R18" s="16"/>
      <c r="S18" s="16"/>
      <c r="T18" s="16"/>
    </row>
    <row r="19" spans="1:20" ht="51" x14ac:dyDescent="0.25">
      <c r="A19" s="15">
        <v>7</v>
      </c>
      <c r="B19" s="16" t="s">
        <v>95</v>
      </c>
      <c r="C19" s="17" t="s">
        <v>96</v>
      </c>
      <c r="D19" s="16" t="s">
        <v>97</v>
      </c>
      <c r="E19" s="18" t="s">
        <v>81</v>
      </c>
      <c r="F19" s="15" t="s">
        <v>88</v>
      </c>
      <c r="G19" s="19"/>
      <c r="H19" s="20"/>
      <c r="I19" s="17" t="s">
        <v>40</v>
      </c>
      <c r="J19" s="16" t="s">
        <v>98</v>
      </c>
      <c r="K19" s="16"/>
      <c r="L19" s="21">
        <v>6.15</v>
      </c>
      <c r="M19" s="16"/>
      <c r="N19" s="21">
        <v>6.15</v>
      </c>
      <c r="O19" s="16"/>
      <c r="P19" s="16"/>
      <c r="Q19" s="17"/>
      <c r="R19" s="16" t="s">
        <v>99</v>
      </c>
      <c r="S19" s="16"/>
      <c r="T19" s="16"/>
    </row>
    <row r="20" spans="1:20" ht="20.399999999999999" x14ac:dyDescent="0.25">
      <c r="A20" s="15">
        <v>8</v>
      </c>
      <c r="B20" s="16" t="s">
        <v>85</v>
      </c>
      <c r="C20" s="17" t="s">
        <v>86</v>
      </c>
      <c r="D20" s="16" t="s">
        <v>87</v>
      </c>
      <c r="E20" s="18" t="s">
        <v>81</v>
      </c>
      <c r="F20" s="15" t="s">
        <v>88</v>
      </c>
      <c r="G20" s="19"/>
      <c r="H20" s="20"/>
      <c r="I20" s="17" t="s">
        <v>40</v>
      </c>
      <c r="J20" s="16" t="s">
        <v>89</v>
      </c>
      <c r="K20" s="16"/>
      <c r="L20" s="21">
        <f>79.98+2.76</f>
        <v>82.740000000000009</v>
      </c>
      <c r="M20" s="16"/>
      <c r="N20" s="21">
        <f>79.98+2.76</f>
        <v>82.740000000000009</v>
      </c>
      <c r="O20" s="16"/>
      <c r="P20" s="16"/>
      <c r="Q20" s="17" t="s">
        <v>40</v>
      </c>
      <c r="R20" s="16" t="s">
        <v>90</v>
      </c>
      <c r="S20" s="16"/>
      <c r="T20" s="16"/>
    </row>
    <row r="21" spans="1:20" ht="40.799999999999997" x14ac:dyDescent="0.25">
      <c r="A21" s="15">
        <v>9</v>
      </c>
      <c r="B21" s="16" t="s">
        <v>91</v>
      </c>
      <c r="C21" s="17" t="s">
        <v>92</v>
      </c>
      <c r="D21" s="16" t="s">
        <v>93</v>
      </c>
      <c r="E21" s="18" t="s">
        <v>81</v>
      </c>
      <c r="F21" s="15" t="s">
        <v>88</v>
      </c>
      <c r="G21" s="19"/>
      <c r="H21" s="20"/>
      <c r="I21" s="17" t="s">
        <v>40</v>
      </c>
      <c r="J21" s="16" t="s">
        <v>82</v>
      </c>
      <c r="K21" s="16"/>
      <c r="L21" s="21">
        <f>N21+P21</f>
        <v>259.35000000000002</v>
      </c>
      <c r="M21" s="16"/>
      <c r="N21" s="21">
        <f>249.68+9.67</f>
        <v>259.35000000000002</v>
      </c>
      <c r="O21" s="16"/>
      <c r="P21" s="16"/>
      <c r="Q21" s="17"/>
      <c r="R21" s="16" t="s">
        <v>94</v>
      </c>
      <c r="S21" s="16"/>
      <c r="T21" s="16"/>
    </row>
    <row r="22" spans="1:20" x14ac:dyDescent="0.25">
      <c r="A22" s="15">
        <v>10</v>
      </c>
      <c r="B22" s="16" t="s">
        <v>55</v>
      </c>
      <c r="C22" s="17" t="s">
        <v>54</v>
      </c>
      <c r="D22" s="16" t="s">
        <v>56</v>
      </c>
      <c r="E22" s="18"/>
      <c r="F22" s="15" t="s">
        <v>40</v>
      </c>
      <c r="G22" s="19"/>
      <c r="H22" s="20">
        <v>1478.7</v>
      </c>
      <c r="I22" s="17"/>
      <c r="J22" s="16"/>
      <c r="K22" s="16"/>
      <c r="L22" s="16"/>
      <c r="M22" s="16"/>
      <c r="N22" s="21"/>
      <c r="O22" s="16"/>
      <c r="P22" s="16"/>
      <c r="Q22" s="17"/>
      <c r="R22" s="16"/>
      <c r="S22" s="16"/>
      <c r="T22" s="16"/>
    </row>
    <row r="23" spans="1:20" ht="20.399999999999999" x14ac:dyDescent="0.25">
      <c r="A23" s="15">
        <v>11</v>
      </c>
      <c r="B23" s="16" t="s">
        <v>41</v>
      </c>
      <c r="C23" s="17" t="s">
        <v>38</v>
      </c>
      <c r="D23" s="16" t="s">
        <v>39</v>
      </c>
      <c r="E23" s="18"/>
      <c r="F23" s="15" t="s">
        <v>40</v>
      </c>
      <c r="G23" s="19"/>
      <c r="H23" s="20">
        <v>978.84</v>
      </c>
      <c r="I23" s="17"/>
      <c r="J23" s="16"/>
      <c r="K23" s="16"/>
      <c r="L23" s="16"/>
      <c r="M23" s="16"/>
      <c r="N23" s="21"/>
      <c r="O23" s="16"/>
      <c r="P23" s="16"/>
      <c r="Q23" s="17"/>
      <c r="R23" s="16"/>
      <c r="S23" s="16"/>
      <c r="T23" s="16"/>
    </row>
    <row r="24" spans="1:20" ht="61.2" x14ac:dyDescent="0.25">
      <c r="A24" s="15">
        <v>12</v>
      </c>
      <c r="B24" s="16" t="s">
        <v>59</v>
      </c>
      <c r="C24" s="17" t="s">
        <v>57</v>
      </c>
      <c r="D24" s="16" t="s">
        <v>58</v>
      </c>
      <c r="E24" s="18"/>
      <c r="F24" s="15" t="s">
        <v>40</v>
      </c>
      <c r="G24" s="19"/>
      <c r="H24" s="20">
        <v>133.38999999999999</v>
      </c>
      <c r="I24" s="17"/>
      <c r="J24" s="16"/>
      <c r="K24" s="16"/>
      <c r="L24" s="16"/>
      <c r="M24" s="16"/>
      <c r="N24" s="21"/>
      <c r="O24" s="16"/>
      <c r="P24" s="16"/>
      <c r="Q24" s="17"/>
      <c r="R24" s="16"/>
      <c r="S24" s="16"/>
      <c r="T24" s="16" t="s">
        <v>62</v>
      </c>
    </row>
    <row r="25" spans="1:20" ht="30.6" x14ac:dyDescent="0.25">
      <c r="A25" s="22">
        <v>13</v>
      </c>
      <c r="B25" s="23" t="s">
        <v>74</v>
      </c>
      <c r="C25" s="24" t="s">
        <v>73</v>
      </c>
      <c r="D25" s="23" t="s">
        <v>75</v>
      </c>
      <c r="E25" s="18" t="s">
        <v>81</v>
      </c>
      <c r="F25" s="22" t="s">
        <v>40</v>
      </c>
      <c r="G25" s="25"/>
      <c r="H25" s="26">
        <v>17119.89</v>
      </c>
      <c r="I25" s="24" t="s">
        <v>40</v>
      </c>
      <c r="J25" s="27" t="s">
        <v>76</v>
      </c>
      <c r="K25" s="16"/>
      <c r="L25" s="16"/>
      <c r="M25" s="16"/>
      <c r="N25" s="21"/>
      <c r="O25" s="16"/>
      <c r="P25" s="16"/>
      <c r="Q25" s="17" t="s">
        <v>80</v>
      </c>
      <c r="R25" s="23" t="s">
        <v>77</v>
      </c>
      <c r="S25" s="16"/>
      <c r="T25" s="16"/>
    </row>
    <row r="26" spans="1:20" ht="30.6" x14ac:dyDescent="0.25">
      <c r="A26" s="28"/>
      <c r="B26" s="29"/>
      <c r="C26" s="30"/>
      <c r="D26" s="29"/>
      <c r="E26" s="18" t="s">
        <v>78</v>
      </c>
      <c r="F26" s="28"/>
      <c r="G26" s="31"/>
      <c r="H26" s="32"/>
      <c r="I26" s="30"/>
      <c r="J26" s="33"/>
      <c r="K26" s="16"/>
      <c r="L26" s="16"/>
      <c r="M26" s="16"/>
      <c r="N26" s="21"/>
      <c r="O26" s="16"/>
      <c r="P26" s="16"/>
      <c r="Q26" s="17"/>
      <c r="R26" s="29"/>
      <c r="S26" s="16" t="s">
        <v>79</v>
      </c>
      <c r="T26" s="16"/>
    </row>
    <row r="27" spans="1:20" ht="61.2" x14ac:dyDescent="0.25">
      <c r="A27" s="15">
        <v>14</v>
      </c>
      <c r="B27" s="34" t="s">
        <v>71</v>
      </c>
      <c r="C27" s="17" t="s">
        <v>70</v>
      </c>
      <c r="D27" s="34" t="s">
        <v>72</v>
      </c>
      <c r="E27" s="18" t="s">
        <v>81</v>
      </c>
      <c r="F27" s="35" t="s">
        <v>40</v>
      </c>
      <c r="G27" s="19"/>
      <c r="H27" s="20">
        <v>14832.8</v>
      </c>
      <c r="I27" s="17" t="s">
        <v>40</v>
      </c>
      <c r="J27" s="36" t="s">
        <v>105</v>
      </c>
      <c r="K27" s="16"/>
      <c r="L27" s="21">
        <v>38242.35</v>
      </c>
      <c r="M27" s="16"/>
      <c r="N27" s="21">
        <v>38242.35</v>
      </c>
      <c r="O27" s="16"/>
      <c r="P27" s="17"/>
      <c r="Q27" s="37"/>
      <c r="R27" s="16" t="s">
        <v>106</v>
      </c>
      <c r="S27" s="16"/>
      <c r="T27" s="16"/>
    </row>
    <row r="28" spans="1:20" x14ac:dyDescent="0.25">
      <c r="A28" s="15">
        <v>15</v>
      </c>
      <c r="B28" s="34" t="s">
        <v>60</v>
      </c>
      <c r="C28" s="17" t="s">
        <v>63</v>
      </c>
      <c r="D28" s="34" t="s">
        <v>61</v>
      </c>
      <c r="E28" s="18"/>
      <c r="F28" s="35" t="s">
        <v>40</v>
      </c>
      <c r="G28" s="19"/>
      <c r="H28" s="20">
        <v>12890.29</v>
      </c>
      <c r="I28" s="17"/>
      <c r="J28" s="16"/>
      <c r="K28" s="16"/>
      <c r="L28" s="16"/>
      <c r="M28" s="16"/>
      <c r="N28" s="21"/>
      <c r="O28" s="16"/>
      <c r="P28" s="16"/>
      <c r="Q28" s="17"/>
      <c r="R28" s="16"/>
      <c r="S28" s="16"/>
      <c r="T28" s="16"/>
    </row>
    <row r="29" spans="1:20" ht="20.399999999999999" x14ac:dyDescent="0.25">
      <c r="A29" s="15">
        <v>16</v>
      </c>
      <c r="B29" s="34" t="s">
        <v>65</v>
      </c>
      <c r="C29" s="17" t="s">
        <v>64</v>
      </c>
      <c r="D29" s="16" t="s">
        <v>66</v>
      </c>
      <c r="E29" s="16" t="s">
        <v>81</v>
      </c>
      <c r="F29" s="17" t="s">
        <v>40</v>
      </c>
      <c r="G29" s="17"/>
      <c r="H29" s="20">
        <v>6617.65</v>
      </c>
      <c r="I29" s="17" t="s">
        <v>40</v>
      </c>
      <c r="J29" s="16" t="s">
        <v>82</v>
      </c>
      <c r="K29" s="16"/>
      <c r="L29" s="21">
        <f>2893.18+116.71</f>
        <v>3009.89</v>
      </c>
      <c r="M29" s="16"/>
      <c r="N29" s="21">
        <f>2893.18+116.71</f>
        <v>3009.89</v>
      </c>
      <c r="O29" s="16"/>
      <c r="P29" s="16"/>
      <c r="Q29" s="17" t="s">
        <v>84</v>
      </c>
      <c r="R29" s="16" t="s">
        <v>83</v>
      </c>
      <c r="S29" s="16"/>
      <c r="T29" s="16"/>
    </row>
  </sheetData>
  <autoFilter ref="A12:T29" xr:uid="{00000000-0009-0000-0000-000000000000}"/>
  <sortState xmlns:xlrd2="http://schemas.microsoft.com/office/spreadsheetml/2017/richdata2" ref="B13:H29">
    <sortCondition ref="B13"/>
  </sortState>
  <mergeCells count="30">
    <mergeCell ref="G25:G26"/>
    <mergeCell ref="H25:H26"/>
    <mergeCell ref="I25:I26"/>
    <mergeCell ref="J25:J26"/>
    <mergeCell ref="R25:R26"/>
    <mergeCell ref="A25:A26"/>
    <mergeCell ref="B25:B26"/>
    <mergeCell ref="C25:C26"/>
    <mergeCell ref="D25:D26"/>
    <mergeCell ref="F25:F26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2024-08-16T07:56:48Z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