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riwebs\Nagodbena Vijeća\24.37 - AGAMEMNON d.o.o. Omišalj (St-477-2024)\Tablica prijavljenih tražbina uz prijave tražbina\"/>
    </mc:Choice>
  </mc:AlternateContent>
  <xr:revisionPtr revIDLastSave="0" documentId="13_ncr:1_{C15EE2B4-19C1-4520-87CB-A6B69AF4E6B6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Prijave tražbina" sheetId="1" r:id="rId1"/>
  </sheets>
  <definedNames>
    <definedName name="_xlnm._FilterDatabase" localSheetId="0" hidden="1">'Prijave tražbina'!$A$12:$T$21</definedName>
    <definedName name="_xlnm.Print_Titles" localSheetId="0">'Prijave tražbina'!$12:$12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14" i="1" l="1"/>
  <c r="L14" i="1" s="1"/>
  <c r="N16" i="1"/>
  <c r="L16" i="1" s="1"/>
  <c r="L17" i="1"/>
  <c r="N19" i="1"/>
  <c r="L19" i="1" s="1"/>
</calcChain>
</file>

<file path=xl/sharedStrings.xml><?xml version="1.0" encoding="utf-8"?>
<sst xmlns="http://schemas.openxmlformats.org/spreadsheetml/2006/main" count="95" uniqueCount="80">
  <si>
    <t>NAZIV TABLICE</t>
  </si>
  <si>
    <t>Tablica prijavljenih tražbina u predstečajnom postupku</t>
  </si>
  <si>
    <t>DATUM</t>
  </si>
  <si>
    <t/>
  </si>
  <si>
    <t>NADLEŽNI TRGOVAČKI SUD</t>
  </si>
  <si>
    <t>POSLOVNI BROJ SPISA</t>
  </si>
  <si>
    <t>DUŽNIK</t>
  </si>
  <si>
    <t>IME I PREZIME / NAZIV</t>
  </si>
  <si>
    <t>OIB</t>
  </si>
  <si>
    <t>ADRESA / SJEDIŠTE</t>
  </si>
  <si>
    <t>Redni broj prijavljene tražbine</t>
  </si>
  <si>
    <t>Ime i prezime / Naziv vjerovnika</t>
  </si>
  <si>
    <t>OIB vjerovnika</t>
  </si>
  <si>
    <t>Adresa vjerovnika</t>
  </si>
  <si>
    <t>Vrsta tražbine</t>
  </si>
  <si>
    <t>Tražbina je navedena u prijedlogu za otvaranje predstečajnog postupka</t>
  </si>
  <si>
    <t>Prijava tražbine je podnesena</t>
  </si>
  <si>
    <t>Datum podnošenja prijave tražbine</t>
  </si>
  <si>
    <t>Ovršna isprava</t>
  </si>
  <si>
    <t>Pravna osnova tražbine</t>
  </si>
  <si>
    <t>Naziv predmeta</t>
  </si>
  <si>
    <t>KLASA PREDMETA</t>
  </si>
  <si>
    <t>URBROJ</t>
  </si>
  <si>
    <t>Iznos dospjele tražbine (EUR)</t>
  </si>
  <si>
    <t>Napomena</t>
  </si>
  <si>
    <t>Iznos tražbine navedene u prijedlogu za otvaranje predstečajnog postupka
(KN)</t>
  </si>
  <si>
    <t>Iznos tražbine navedene u prijedlogu za otvaranje predstečajnog postupka
(EUR)</t>
  </si>
  <si>
    <t>Iznos ukupne tražbine
(KN)</t>
  </si>
  <si>
    <t>Iznos ukupne tražbine
(EUR)</t>
  </si>
  <si>
    <t>Iznos dospjele tražbine
(KN)</t>
  </si>
  <si>
    <t>Iznos tražbine koja dospijeva nakon datuma otvaranja predmeta
(KN)</t>
  </si>
  <si>
    <t>Iznos tražbine koja dospijeva nakon datuma otvaranja predmeta
(EUR)</t>
  </si>
  <si>
    <t>Trgovački sud u Rijeci</t>
  </si>
  <si>
    <t>034-011/24-10/37</t>
  </si>
  <si>
    <t>St-477/2024</t>
  </si>
  <si>
    <t>AGAMEMNON d.o.o. Omišalj</t>
  </si>
  <si>
    <t>Kačini 6 , 51511 Omišalj</t>
  </si>
  <si>
    <t>VIPRO d.o.o.</t>
  </si>
  <si>
    <t>66851974453</t>
  </si>
  <si>
    <t>Gračanska cesta 91 C, 10000 Zagreb</t>
  </si>
  <si>
    <t>DA</t>
  </si>
  <si>
    <t xml:space="preserve">DOPIKA d.o.o. </t>
  </si>
  <si>
    <t>58330944890</t>
  </si>
  <si>
    <t>Šenoina ulica 8, 10000 Zagreb</t>
  </si>
  <si>
    <t>AC KONTO d.o.o.</t>
  </si>
  <si>
    <t>98413425776</t>
  </si>
  <si>
    <t>Taborska ulica 5, 10000 Zagreb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</si>
  <si>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iznos tražbine, adresa vjerovnika ne odgovara podacima u OIB sustavu (Bjanižov 3, 51513 Omišalj</t>
    </r>
  </si>
  <si>
    <t>IVANIŠEVIĆ DARKO</t>
  </si>
  <si>
    <t>93108893302</t>
  </si>
  <si>
    <t>27.12.2024.</t>
  </si>
  <si>
    <t>REPUBLIKA HRVATSKA MINISTARSTVO FINANCIJA</t>
  </si>
  <si>
    <t>18683136487</t>
  </si>
  <si>
    <t>Katančićeva ulica 5, 10000 Zagreb</t>
  </si>
  <si>
    <t>VINOGRADSKA 10, 51000 Rijeka</t>
  </si>
  <si>
    <r>
      <rPr>
        <b/>
        <sz val="8"/>
        <rFont val="Arial"/>
        <family val="2"/>
        <charset val="238"/>
      </rPr>
      <t>Dužnik</t>
    </r>
    <r>
      <rPr>
        <sz val="8"/>
        <rFont val="Arial"/>
        <family val="2"/>
        <charset val="238"/>
      </rPr>
      <t xml:space="preserve"> u prijedlogu nije naveo naziv, adresu i OIB vjerovnika (obveze prema poreznoj upravi)</t>
    </r>
  </si>
  <si>
    <t>Financijska agencija</t>
  </si>
  <si>
    <t xml:space="preserve">Ulica grada Vukovara 70, 10000 Zagreb </t>
  </si>
  <si>
    <t>NE</t>
  </si>
  <si>
    <t>10.12.2024.</t>
  </si>
  <si>
    <t>Obračun naknade za provedbu osnove za plaćanje - prisilna naplata (čl.22.Zakona o provedbi ovrhe na novčanim sredstvima - NN 68/18,02/20,46/20,47/20)</t>
  </si>
  <si>
    <t>Redovna tražbina</t>
  </si>
  <si>
    <t>Razlučno pravo</t>
  </si>
  <si>
    <t>13.12.2024.</t>
  </si>
  <si>
    <t>Porezni dug</t>
  </si>
  <si>
    <t>DA
18.782,15 EUR</t>
  </si>
  <si>
    <t>-rješenje Republike Hrvatske, Ministarstva financija, Porezne uprave, Područnog ureda Rijeka o ovrsi pljenidbom, procjenom i prodajom motornog vozila, klasa. UP/I-415-02/2023-01/2089, ur.broj: 513-07-08/2023-03 od 02.11.2023.
-zapisnik o izvršenoj pljenidbi i procjeni pokretne imovine, klasa: UP/I-415-02/2023-01/2089, ur.broj: 513-07-08/2023-06 od 27.11.2023.
-dopis Ministarstva unutarnjih poslova, Policijske uprave Primorsko-goranske, Policijske postaje Krk, klasa: NK-211-02/23-09/2853, ur.broj: 511-09-30-23-3 od 05.12.2023.</t>
  </si>
  <si>
    <t>osobni automobil BMW SERIJA 4 420 D, god.proizvodnje 2024.godine, broj šasije WBA3U11000P719419, reg.oznake RI 6971 O</t>
  </si>
  <si>
    <t xml:space="preserve">EOS MATRIX d.o.o. </t>
  </si>
  <si>
    <t>76674680107</t>
  </si>
  <si>
    <t xml:space="preserve">Horvatova ulica 82, 10000 Zagreb </t>
  </si>
  <si>
    <t>DA
148,56 EUR</t>
  </si>
  <si>
    <t>Okvirni ugovor o prodaji i ustupu potraživanja F3-20/2017, Dodatak 70.i 77.Okvirnog ugovora</t>
  </si>
  <si>
    <t>85821130368</t>
  </si>
  <si>
    <t>CROATIA osiguranje d.d.</t>
  </si>
  <si>
    <t>26187994862</t>
  </si>
  <si>
    <t xml:space="preserve">Ulica Vatroslava Jagića 33, 10000 Zagreb </t>
  </si>
  <si>
    <t>16.12.2024.</t>
  </si>
  <si>
    <t>Ugovor o osiguranju automobilskog kaska br. 004626361203 (uz pripadajuću ponudu za osiguranje), računi, Rješenje o ovrsi posl.br. Ovrv-4572/2024 (UPP/OS-Ovrv-586/2024) od 02.12.2024.godine
Kod Općinskog suda u Crikvenici pod posl.br. Ovrv-4572/2024 (JB Neven Kućar posl.br. UPP/OS-Ovrv-586/2024) u tijeku je ovršni postupak između vjerovnika kao ovrhovoditelja i dužnika kao ovršenika</t>
  </si>
  <si>
    <t>118-08-4012-24-9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</si>
</sst>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n&quot;"/>
    <numFmt numFmtId="165" formatCode="#,##0.00\ [$EUR]"/>
  </numFmts>
  <fonts count="7" x14ac:knownFonts="1">
    <font>
      <sz val="10"/>
      <name val="Arial"/>
    </font>
    <font>
      <b/>
      <sz val="7"/>
      <name val="Arial"/>
      <family val="2"/>
      <charset val="238"/>
    </font>
    <font>
      <sz val="7"/>
      <name val="Arial"/>
      <family val="2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i/>
      <sz val="8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0" xfId="0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wrapText="1"/>
    </xf>
    <xf numFmtId="0" fontId="4" fillId="0" borderId="0" xfId="0" applyFont="1"/>
    <xf numFmtId="0" fontId="4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5" fontId="4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5" fontId="4" fillId="0" borderId="3" xfId="0" applyNumberFormat="1" applyFont="1" applyBorder="1" applyAlignment="1">
      <alignment horizontal="right" vertical="center"/>
    </xf>
    <xf numFmtId="165" fontId="4" fillId="0" borderId="2" xfId="0" applyNumberFormat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14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2"/>
  <sheetViews>
    <sheetView tabSelected="1" zoomScale="80" zoomScaleNormal="80" workbookViewId="0">
      <selection activeCell="D7" sqref="D7:T7"/>
    </sheetView>
  </sheetViews>
  <sheetFormatPr defaultRowHeight="13.2" x14ac:dyDescent="0.25"/>
  <cols>
    <col min="1" max="1" width="4.33203125" style="1" customWidth="1"/>
    <col min="2" max="2" width="27.5546875" style="8" customWidth="1"/>
    <col min="3" max="3" width="14.5546875" style="8" customWidth="1"/>
    <col min="4" max="4" width="13.88671875" style="10" customWidth="1"/>
    <col min="5" max="5" width="8.33203125" style="1" customWidth="1"/>
    <col min="6" max="6" width="10" style="1" customWidth="1"/>
    <col min="7" max="7" width="12" style="1" bestFit="1" customWidth="1"/>
    <col min="8" max="8" width="13.44140625" style="1" customWidth="1"/>
    <col min="9" max="9" width="8.88671875" style="1" customWidth="1"/>
    <col min="10" max="10" width="9.6640625" style="1" customWidth="1"/>
    <col min="11" max="11" width="10.6640625" style="1" customWidth="1"/>
    <col min="12" max="12" width="16.109375" style="1" customWidth="1"/>
    <col min="13" max="13" width="8.5546875" style="1" customWidth="1"/>
    <col min="14" max="14" width="15.6640625" style="1" customWidth="1"/>
    <col min="15" max="15" width="9.109375" style="1" customWidth="1"/>
    <col min="16" max="16" width="13.44140625" style="1" customWidth="1"/>
    <col min="17" max="17" width="15.88671875" style="1" customWidth="1"/>
    <col min="18" max="18" width="45.5546875" style="1" customWidth="1"/>
    <col min="19" max="19" width="48.6640625" style="1" customWidth="1"/>
    <col min="20" max="20" width="16.6640625" style="1" customWidth="1"/>
  </cols>
  <sheetData>
    <row r="1" spans="1:20" s="4" customFormat="1" ht="12" x14ac:dyDescent="0.2">
      <c r="A1" s="34" t="s">
        <v>0</v>
      </c>
      <c r="B1" s="34"/>
      <c r="C1" s="34"/>
      <c r="D1" s="35" t="s">
        <v>1</v>
      </c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</row>
    <row r="2" spans="1:20" s="4" customFormat="1" ht="10.199999999999999" x14ac:dyDescent="0.2">
      <c r="A2" s="34" t="s">
        <v>2</v>
      </c>
      <c r="B2" s="34"/>
      <c r="C2" s="34"/>
      <c r="D2" s="36" t="s">
        <v>50</v>
      </c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</row>
    <row r="3" spans="1:20" s="4" customFormat="1" ht="10.199999999999999" x14ac:dyDescent="0.2">
      <c r="A3" s="34" t="s">
        <v>21</v>
      </c>
      <c r="B3" s="34" t="s">
        <v>3</v>
      </c>
      <c r="C3" s="34"/>
      <c r="D3" s="37" t="s">
        <v>33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</row>
    <row r="4" spans="1:20" s="4" customFormat="1" ht="10.199999999999999" x14ac:dyDescent="0.2">
      <c r="A4" s="34" t="s">
        <v>22</v>
      </c>
      <c r="B4" s="34"/>
      <c r="C4" s="34"/>
      <c r="D4" s="37" t="s">
        <v>79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</row>
    <row r="5" spans="1:20" s="4" customFormat="1" ht="10.199999999999999" x14ac:dyDescent="0.2">
      <c r="A5" s="34" t="s">
        <v>4</v>
      </c>
      <c r="B5" s="34"/>
      <c r="C5" s="34"/>
      <c r="D5" s="37" t="s">
        <v>32</v>
      </c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</row>
    <row r="6" spans="1:20" s="4" customFormat="1" ht="10.199999999999999" x14ac:dyDescent="0.2">
      <c r="A6" s="34" t="s">
        <v>5</v>
      </c>
      <c r="B6" s="34"/>
      <c r="C6" s="34"/>
      <c r="D6" s="37" t="s">
        <v>34</v>
      </c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</row>
    <row r="7" spans="1:20" s="4" customFormat="1" ht="10.199999999999999" x14ac:dyDescent="0.2">
      <c r="A7" s="34" t="s">
        <v>6</v>
      </c>
      <c r="B7" s="34" t="s">
        <v>3</v>
      </c>
      <c r="C7" s="34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</row>
    <row r="8" spans="1:20" s="4" customFormat="1" ht="10.199999999999999" x14ac:dyDescent="0.2">
      <c r="A8" s="34" t="s">
        <v>7</v>
      </c>
      <c r="B8" s="34"/>
      <c r="C8" s="34"/>
      <c r="D8" s="37" t="s">
        <v>35</v>
      </c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</row>
    <row r="9" spans="1:20" s="4" customFormat="1" ht="10.199999999999999" x14ac:dyDescent="0.2">
      <c r="A9" s="34" t="s">
        <v>8</v>
      </c>
      <c r="B9" s="34"/>
      <c r="C9" s="34"/>
      <c r="D9" s="37">
        <v>75673545458</v>
      </c>
      <c r="E9" s="37"/>
      <c r="F9" s="37"/>
      <c r="G9" s="37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7"/>
      <c r="T9" s="37"/>
    </row>
    <row r="10" spans="1:20" s="4" customFormat="1" ht="10.199999999999999" x14ac:dyDescent="0.2">
      <c r="A10" s="34" t="s">
        <v>9</v>
      </c>
      <c r="B10" s="34"/>
      <c r="C10" s="34"/>
      <c r="D10" s="37" t="s">
        <v>36</v>
      </c>
      <c r="E10" s="37"/>
      <c r="F10" s="37"/>
      <c r="G10" s="37"/>
      <c r="H10" s="37"/>
      <c r="I10" s="37"/>
      <c r="J10" s="37"/>
      <c r="K10" s="37"/>
      <c r="L10" s="37"/>
      <c r="M10" s="37"/>
      <c r="N10" s="37"/>
      <c r="O10" s="37"/>
      <c r="P10" s="37"/>
      <c r="Q10" s="37"/>
      <c r="R10" s="37"/>
      <c r="S10" s="37"/>
      <c r="T10" s="37"/>
    </row>
    <row r="11" spans="1:20" s="4" customFormat="1" ht="10.199999999999999" x14ac:dyDescent="0.2">
      <c r="A11" s="5"/>
      <c r="B11" s="7"/>
      <c r="C11" s="7"/>
      <c r="D11" s="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spans="1:20" s="3" customFormat="1" ht="98.25" customHeight="1" x14ac:dyDescent="0.2">
      <c r="A12" s="6" t="s">
        <v>10</v>
      </c>
      <c r="B12" s="2" t="s">
        <v>11</v>
      </c>
      <c r="C12" s="2" t="s">
        <v>12</v>
      </c>
      <c r="D12" s="2" t="s">
        <v>13</v>
      </c>
      <c r="E12" s="2" t="s">
        <v>14</v>
      </c>
      <c r="F12" s="2" t="s">
        <v>15</v>
      </c>
      <c r="G12" s="2" t="s">
        <v>25</v>
      </c>
      <c r="H12" s="2" t="s">
        <v>26</v>
      </c>
      <c r="I12" s="2" t="s">
        <v>16</v>
      </c>
      <c r="J12" s="2" t="s">
        <v>17</v>
      </c>
      <c r="K12" s="2" t="s">
        <v>27</v>
      </c>
      <c r="L12" s="2" t="s">
        <v>28</v>
      </c>
      <c r="M12" s="2" t="s">
        <v>29</v>
      </c>
      <c r="N12" s="2" t="s">
        <v>23</v>
      </c>
      <c r="O12" s="2" t="s">
        <v>30</v>
      </c>
      <c r="P12" s="2" t="s">
        <v>31</v>
      </c>
      <c r="Q12" s="2" t="s">
        <v>18</v>
      </c>
      <c r="R12" s="2" t="s">
        <v>19</v>
      </c>
      <c r="S12" s="2" t="s">
        <v>20</v>
      </c>
      <c r="T12" s="2" t="s">
        <v>24</v>
      </c>
    </row>
    <row r="13" spans="1:20" s="3" customFormat="1" ht="61.2" x14ac:dyDescent="0.2">
      <c r="A13" s="12">
        <v>1</v>
      </c>
      <c r="B13" s="13" t="s">
        <v>44</v>
      </c>
      <c r="C13" s="14" t="s">
        <v>45</v>
      </c>
      <c r="D13" s="13" t="s">
        <v>46</v>
      </c>
      <c r="E13" s="15"/>
      <c r="F13" s="12" t="s">
        <v>40</v>
      </c>
      <c r="G13" s="16"/>
      <c r="H13" s="11"/>
      <c r="I13" s="17"/>
      <c r="J13" s="17"/>
      <c r="K13" s="18"/>
      <c r="L13" s="19"/>
      <c r="M13" s="18"/>
      <c r="N13" s="19"/>
      <c r="O13" s="18"/>
      <c r="P13" s="19"/>
      <c r="Q13" s="12"/>
      <c r="R13" s="13"/>
      <c r="S13" s="20"/>
      <c r="T13" s="21" t="s">
        <v>47</v>
      </c>
    </row>
    <row r="14" spans="1:20" s="3" customFormat="1" ht="84" customHeight="1" x14ac:dyDescent="0.2">
      <c r="A14" s="12">
        <v>2</v>
      </c>
      <c r="B14" s="13" t="s">
        <v>74</v>
      </c>
      <c r="C14" s="14" t="s">
        <v>75</v>
      </c>
      <c r="D14" s="13" t="s">
        <v>76</v>
      </c>
      <c r="E14" s="15" t="s">
        <v>61</v>
      </c>
      <c r="F14" s="12" t="s">
        <v>58</v>
      </c>
      <c r="G14" s="16"/>
      <c r="H14" s="11"/>
      <c r="I14" s="17" t="s">
        <v>40</v>
      </c>
      <c r="J14" s="17" t="s">
        <v>77</v>
      </c>
      <c r="K14" s="18"/>
      <c r="L14" s="19">
        <f>N14+P14</f>
        <v>948.92000000000007</v>
      </c>
      <c r="M14" s="18"/>
      <c r="N14" s="19">
        <f>829.36+107.06+12.5</f>
        <v>948.92000000000007</v>
      </c>
      <c r="O14" s="18"/>
      <c r="P14" s="19"/>
      <c r="Q14" s="12"/>
      <c r="R14" s="13" t="s">
        <v>78</v>
      </c>
      <c r="S14" s="20"/>
      <c r="T14" s="21"/>
    </row>
    <row r="15" spans="1:20" s="3" customFormat="1" ht="20.399999999999999" x14ac:dyDescent="0.2">
      <c r="A15" s="12">
        <v>3</v>
      </c>
      <c r="B15" s="13" t="s">
        <v>41</v>
      </c>
      <c r="C15" s="14" t="s">
        <v>42</v>
      </c>
      <c r="D15" s="13" t="s">
        <v>43</v>
      </c>
      <c r="E15" s="15"/>
      <c r="F15" s="12" t="s">
        <v>40</v>
      </c>
      <c r="G15" s="16"/>
      <c r="H15" s="11">
        <v>943.82</v>
      </c>
      <c r="I15" s="17"/>
      <c r="J15" s="17"/>
      <c r="K15" s="18"/>
      <c r="L15" s="19"/>
      <c r="M15" s="18"/>
      <c r="N15" s="19"/>
      <c r="O15" s="18"/>
      <c r="P15" s="19"/>
      <c r="Q15" s="12"/>
      <c r="R15" s="13"/>
      <c r="S15" s="20"/>
      <c r="T15" s="21"/>
    </row>
    <row r="16" spans="1:20" s="3" customFormat="1" ht="20.399999999999999" x14ac:dyDescent="0.2">
      <c r="A16" s="12">
        <v>4</v>
      </c>
      <c r="B16" s="13" t="s">
        <v>68</v>
      </c>
      <c r="C16" s="14" t="s">
        <v>69</v>
      </c>
      <c r="D16" s="13" t="s">
        <v>70</v>
      </c>
      <c r="E16" s="15" t="s">
        <v>61</v>
      </c>
      <c r="F16" s="12" t="s">
        <v>58</v>
      </c>
      <c r="G16" s="16"/>
      <c r="H16" s="11"/>
      <c r="I16" s="17" t="s">
        <v>40</v>
      </c>
      <c r="J16" s="17" t="s">
        <v>59</v>
      </c>
      <c r="K16" s="18"/>
      <c r="L16" s="19">
        <f>N16+P16</f>
        <v>269.99</v>
      </c>
      <c r="M16" s="18"/>
      <c r="N16" s="19">
        <f>217.88+27.11+25</f>
        <v>269.99</v>
      </c>
      <c r="O16" s="18"/>
      <c r="P16" s="19"/>
      <c r="Q16" s="12" t="s">
        <v>71</v>
      </c>
      <c r="R16" s="13" t="s">
        <v>72</v>
      </c>
      <c r="S16" s="20"/>
      <c r="T16" s="21"/>
    </row>
    <row r="17" spans="1:20" s="3" customFormat="1" ht="30.6" x14ac:dyDescent="0.2">
      <c r="A17" s="12">
        <v>5</v>
      </c>
      <c r="B17" s="13" t="s">
        <v>56</v>
      </c>
      <c r="C17" s="14" t="s">
        <v>73</v>
      </c>
      <c r="D17" s="13" t="s">
        <v>57</v>
      </c>
      <c r="E17" s="15" t="s">
        <v>61</v>
      </c>
      <c r="F17" s="12" t="s">
        <v>58</v>
      </c>
      <c r="G17" s="16"/>
      <c r="H17" s="11"/>
      <c r="I17" s="17" t="s">
        <v>40</v>
      </c>
      <c r="J17" s="17" t="s">
        <v>59</v>
      </c>
      <c r="K17" s="18"/>
      <c r="L17" s="19">
        <f>N17+P17</f>
        <v>265.45</v>
      </c>
      <c r="M17" s="18"/>
      <c r="N17" s="19">
        <v>265.45</v>
      </c>
      <c r="O17" s="18"/>
      <c r="P17" s="19"/>
      <c r="Q17" s="12"/>
      <c r="R17" s="13" t="s">
        <v>60</v>
      </c>
      <c r="S17" s="20"/>
      <c r="T17" s="21"/>
    </row>
    <row r="18" spans="1:20" s="3" customFormat="1" ht="20.399999999999999" x14ac:dyDescent="0.2">
      <c r="A18" s="12">
        <v>6</v>
      </c>
      <c r="B18" s="13" t="s">
        <v>48</v>
      </c>
      <c r="C18" s="14" t="s">
        <v>49</v>
      </c>
      <c r="D18" s="13" t="s">
        <v>54</v>
      </c>
      <c r="E18" s="15"/>
      <c r="F18" s="12" t="s">
        <v>40</v>
      </c>
      <c r="G18" s="16"/>
      <c r="H18" s="11">
        <v>25220</v>
      </c>
      <c r="I18" s="17"/>
      <c r="J18" s="17"/>
      <c r="K18" s="18"/>
      <c r="L18" s="19"/>
      <c r="M18" s="18"/>
      <c r="N18" s="19"/>
      <c r="O18" s="18"/>
      <c r="P18" s="19"/>
      <c r="Q18" s="12"/>
      <c r="R18" s="13"/>
      <c r="S18" s="20"/>
      <c r="T18" s="21"/>
    </row>
    <row r="19" spans="1:20" s="3" customFormat="1" ht="40.799999999999997" x14ac:dyDescent="0.2">
      <c r="A19" s="28">
        <v>7</v>
      </c>
      <c r="B19" s="30" t="s">
        <v>51</v>
      </c>
      <c r="C19" s="32" t="s">
        <v>52</v>
      </c>
      <c r="D19" s="30" t="s">
        <v>53</v>
      </c>
      <c r="E19" s="15" t="s">
        <v>61</v>
      </c>
      <c r="F19" s="28" t="s">
        <v>40</v>
      </c>
      <c r="G19" s="22"/>
      <c r="H19" s="24">
        <v>21453.54</v>
      </c>
      <c r="I19" s="26" t="s">
        <v>40</v>
      </c>
      <c r="J19" s="26" t="s">
        <v>63</v>
      </c>
      <c r="K19" s="18"/>
      <c r="L19" s="19">
        <f>N19+P19</f>
        <v>18782.150000000001</v>
      </c>
      <c r="M19" s="18"/>
      <c r="N19" s="19">
        <f>18228.47+206.34</f>
        <v>18434.810000000001</v>
      </c>
      <c r="O19" s="18"/>
      <c r="P19" s="19">
        <v>347.34</v>
      </c>
      <c r="Q19" s="12" t="s">
        <v>65</v>
      </c>
      <c r="R19" s="13" t="s">
        <v>64</v>
      </c>
      <c r="S19" s="17"/>
      <c r="T19" s="21" t="s">
        <v>55</v>
      </c>
    </row>
    <row r="20" spans="1:20" s="3" customFormat="1" ht="129.75" customHeight="1" x14ac:dyDescent="0.2">
      <c r="A20" s="29"/>
      <c r="B20" s="31"/>
      <c r="C20" s="33"/>
      <c r="D20" s="31"/>
      <c r="E20" s="15" t="s">
        <v>62</v>
      </c>
      <c r="F20" s="29"/>
      <c r="G20" s="23"/>
      <c r="H20" s="25"/>
      <c r="I20" s="27"/>
      <c r="J20" s="27"/>
      <c r="K20" s="18"/>
      <c r="L20" s="19"/>
      <c r="M20" s="18"/>
      <c r="N20" s="19"/>
      <c r="O20" s="18"/>
      <c r="P20" s="19"/>
      <c r="Q20" s="12"/>
      <c r="R20" s="13" t="s">
        <v>66</v>
      </c>
      <c r="S20" s="13" t="s">
        <v>67</v>
      </c>
      <c r="T20" s="21"/>
    </row>
    <row r="21" spans="1:20" s="3" customFormat="1" ht="37.200000000000003" customHeight="1" x14ac:dyDescent="0.2">
      <c r="A21" s="12">
        <v>8</v>
      </c>
      <c r="B21" s="13" t="s">
        <v>37</v>
      </c>
      <c r="C21" s="14" t="s">
        <v>38</v>
      </c>
      <c r="D21" s="13" t="s">
        <v>39</v>
      </c>
      <c r="E21" s="15"/>
      <c r="F21" s="12" t="s">
        <v>40</v>
      </c>
      <c r="G21" s="16"/>
      <c r="H21" s="11">
        <v>2322.65</v>
      </c>
      <c r="I21" s="17"/>
      <c r="J21" s="17"/>
      <c r="K21" s="18"/>
      <c r="L21" s="19"/>
      <c r="M21" s="18"/>
      <c r="N21" s="19"/>
      <c r="O21" s="18"/>
      <c r="P21" s="19"/>
      <c r="Q21" s="12"/>
      <c r="R21" s="13"/>
      <c r="S21" s="20"/>
      <c r="T21" s="21"/>
    </row>
    <row r="22" spans="1:20" x14ac:dyDescent="0.25">
      <c r="H22" s="11"/>
    </row>
  </sheetData>
  <autoFilter ref="A12:T21" xr:uid="{00000000-0009-0000-0000-000000000000}"/>
  <sortState xmlns:xlrd2="http://schemas.microsoft.com/office/spreadsheetml/2017/richdata2" ref="B13:T21">
    <sortCondition ref="B13:B21"/>
  </sortState>
  <mergeCells count="29">
    <mergeCell ref="A10:C10"/>
    <mergeCell ref="D10:T10"/>
    <mergeCell ref="A7:C7"/>
    <mergeCell ref="D7:T7"/>
    <mergeCell ref="A8:C8"/>
    <mergeCell ref="D8:T8"/>
    <mergeCell ref="A9:C9"/>
    <mergeCell ref="D9:T9"/>
    <mergeCell ref="A4:C4"/>
    <mergeCell ref="D4:T4"/>
    <mergeCell ref="A5:C5"/>
    <mergeCell ref="D5:T5"/>
    <mergeCell ref="A6:C6"/>
    <mergeCell ref="D6:T6"/>
    <mergeCell ref="A1:C1"/>
    <mergeCell ref="D1:T1"/>
    <mergeCell ref="A2:C2"/>
    <mergeCell ref="D2:T2"/>
    <mergeCell ref="A3:C3"/>
    <mergeCell ref="D3:T3"/>
    <mergeCell ref="G19:G20"/>
    <mergeCell ref="H19:H20"/>
    <mergeCell ref="I19:I20"/>
    <mergeCell ref="J19:J20"/>
    <mergeCell ref="A19:A20"/>
    <mergeCell ref="B19:B20"/>
    <mergeCell ref="C19:C20"/>
    <mergeCell ref="D19:D20"/>
    <mergeCell ref="F19:F20"/>
  </mergeCells>
  <pageMargins left="0.11811023622047245" right="0.11811023622047245" top="0.78740157480314965" bottom="0.19685039370078741" header="0.19685039370078741" footer="0.19685039370078741"/>
  <pageSetup scale="67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Prijave tražbina</vt:lpstr>
      <vt:lpstr>'Prijave tražbina'!Print_Titles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Franković</dc:creator>
  <cp:lastModifiedBy>Darko Janković</cp:lastModifiedBy>
  <cp:lastPrinted>2024-02-19T10:50:23Z</cp:lastPrinted>
  <dcterms:created xsi:type="dcterms:W3CDTF">2022-12-27T12:06:54Z</dcterms:created>
  <dcterms:modified xsi:type="dcterms:W3CDTF">2024-12-27T11:03:32Z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MSIP_Label_d1ab742f-39a8-4a62-9744-1e8791e01e71_Enabled">
    <vt:lpwstr>true</vt:lpwstr>
  </property>
  <property fmtid="{D5CDD505-2E9C-101B-9397-08002B2CF9AE}" pid="4" name="MSIP_Label_d1ab742f-39a8-4a62-9744-1e8791e01e71_SetDate">
    <vt:lpwstr>2023-01-02T12:46:12Z</vt:lpwstr>
  </property>
  <property fmtid="{D5CDD505-2E9C-101B-9397-08002B2CF9AE}" pid="5" name="MSIP_Label_d1ab742f-39a8-4a62-9744-1e8791e01e71_Method">
    <vt:lpwstr>Privileged</vt:lpwstr>
  </property>
  <property fmtid="{D5CDD505-2E9C-101B-9397-08002B2CF9AE}" pid="6" name="MSIP_Label_d1ab742f-39a8-4a62-9744-1e8791e01e71_Name">
    <vt:lpwstr>test</vt:lpwstr>
  </property>
  <property fmtid="{D5CDD505-2E9C-101B-9397-08002B2CF9AE}" pid="7" name="MSIP_Label_d1ab742f-39a8-4a62-9744-1e8791e01e71_SiteId">
    <vt:lpwstr>f48894ec-930b-40d5-9326-43383e17b59f</vt:lpwstr>
  </property>
  <property fmtid="{D5CDD505-2E9C-101B-9397-08002B2CF9AE}" pid="8" name="MSIP_Label_d1ab742f-39a8-4a62-9744-1e8791e01e71_ActionId">
    <vt:lpwstr>11dc6c8c-2896-427c-8569-1b5e89a06781</vt:lpwstr>
  </property>
  <property fmtid="{D5CDD505-2E9C-101B-9397-08002B2CF9AE}" pid="9" name="MSIP_Label_d1ab742f-39a8-4a62-9744-1e8791e01e71_ContentBits">
    <vt:lpwstr>0</vt:lpwstr>
  </property>
</Properties>
</file>