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7 - LUKA LOGISTICS d.o.o. Milanezi (St 277-2025)\Tablica prijavljenih tražbina uz prijave tražbina\"/>
    </mc:Choice>
  </mc:AlternateContent>
  <xr:revisionPtr revIDLastSave="0" documentId="13_ncr:1_{E1E04344-8C2A-4E9E-AF94-89BDAA3CC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tražbina'!$A$12:$T$51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9" i="1" l="1"/>
  <c r="L16" i="1"/>
  <c r="L45" i="1" l="1"/>
  <c r="N45" i="1"/>
  <c r="N30" i="1" l="1"/>
  <c r="L30" i="1" s="1"/>
  <c r="N14" i="1" l="1"/>
  <c r="L14" i="1" s="1"/>
  <c r="N32" i="1"/>
  <c r="L3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xr16:uid="{00000000-0015-0000-FFFF-FFFF09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xr16:uid="{00000000-0015-0000-FFFF-FFFF0A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xr16:uid="{00000000-0015-0000-FFFF-FFFF0B000000}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xr16:uid="{00000000-0015-0000-FFFF-FFFF0C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xr16:uid="{00000000-0015-0000-FFFF-FFFF0D000000}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xr16:uid="{00000000-0015-0000-FFFF-FFFF0E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xr16:uid="{00000000-0015-0000-FFFF-FFFF0F000000}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xr16:uid="{00000000-0015-0000-FFFF-FFFF10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xr16:uid="{00000000-0015-0000-FFFF-FFFF11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xr16:uid="{00000000-0015-0000-FFFF-FFFF12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xr16:uid="{00000000-0015-0000-FFFF-FFFF13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xr16:uid="{00000000-0015-0000-FFFF-FFFF14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xr16:uid="{00000000-0015-0000-FFFF-FFFF15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xr16:uid="{00000000-0015-0000-FFFF-FFFF16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xr16:uid="{00000000-0015-0000-FFFF-FFFF17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xr16:uid="{00000000-0015-0000-FFFF-FFFF18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xr16:uid="{00000000-0015-0000-FFFF-FFFF19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xr16:uid="{00000000-0015-0000-FFFF-FFFF1A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xr16:uid="{00000000-0015-0000-FFFF-FFFF1B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xr16:uid="{00000000-0015-0000-FFFF-FFFF1C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xr16:uid="{00000000-0015-0000-FFFF-FFFF1D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xr16:uid="{00000000-0015-0000-FFFF-FFFF1E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xr16:uid="{00000000-0015-0000-FFFF-FFFF1F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<sst xmlns="http://schemas.openxmlformats.org/spreadsheetml/2006/main" count="229" uniqueCount="165">
  <si>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</si>
  <si>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</si>
  <si>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</si>
  <si>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</si>
  <si>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</si>
  <si>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</si>
  <si>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</si>
  <si>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</si>
  <si>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</si>
  <si>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</si>
  <si>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</si>
  <si>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</si>
  <si>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</si>
  <si>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</si>
  <si>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</si>
  <si>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</si>
  <si>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</si>
  <si>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</si>
  <si>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</si>
  <si>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</si>
  <si>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</si>
  <si>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</si>
  <si>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</si>
  <si>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</si>
  <si>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</si>
  <si>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</si>
  <si>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</si>
  <si>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</si>
  <si>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</si>
  <si>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</si>
  <si>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</si>
  <si>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</si>
  <si>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034-011/25-10/17</t>
  </si>
  <si>
    <t>Trgovački sud u Pazinu</t>
  </si>
  <si>
    <t>St-277/2025</t>
  </si>
  <si>
    <t>07368284895</t>
  </si>
  <si>
    <t>LUKA LOGISTICS d.o.o. Milanezi (Općina Višnjan)</t>
  </si>
  <si>
    <t>Milanezi 1 A, 52440 Milanezi (Općina Višnjan) Hrvatska</t>
  </si>
  <si>
    <t>Buzinski prilaz 36a,
10000 Zagreb</t>
  </si>
  <si>
    <t>Spinčići 38, 51215
Kastav</t>
  </si>
  <si>
    <t>AUTO SEDAM DOO</t>
  </si>
  <si>
    <t>Kaštelir 117a, 52464
Labinci-Kaštelir</t>
  </si>
  <si>
    <t>AUTOKLUB RIJEKA</t>
  </si>
  <si>
    <t>Dolac 11, 51000 Rijeka</t>
  </si>
  <si>
    <t>73294314024</t>
  </si>
  <si>
    <t>Capraška 6, 10000
Zagreb</t>
  </si>
  <si>
    <t>48717901314</t>
  </si>
  <si>
    <t>CVS MOBILE D.O.O.</t>
  </si>
  <si>
    <t>Jankomir 25, 1090
Zagreb</t>
  </si>
  <si>
    <t>40764749561</t>
  </si>
  <si>
    <t>EKOMOBILIS D.O.O.</t>
  </si>
  <si>
    <t>Ulica Sviba 1, 10434
Stmec Samoborski</t>
  </si>
  <si>
    <t>61454652224</t>
  </si>
  <si>
    <t>ENERGY PRIME
D.O.O.</t>
  </si>
  <si>
    <t>Vlaška 9, 10000 Zagreb</t>
  </si>
  <si>
    <t>42129895709</t>
  </si>
  <si>
    <t>EUROTOLL
LUMESIA</t>
  </si>
  <si>
    <t>35 Roe Camille De
Cmoulins 92130 Issy-les-moulineaux
Francuska</t>
  </si>
  <si>
    <t>FR21484835103</t>
  </si>
  <si>
    <t>SI69500444</t>
  </si>
  <si>
    <t>IT00219589991</t>
  </si>
  <si>
    <t>ATU65645938</t>
  </si>
  <si>
    <t>60903253324</t>
  </si>
  <si>
    <t>FINESA D.O.O.</t>
  </si>
  <si>
    <t>25102045440</t>
  </si>
  <si>
    <t>FLOTA 884 DOO</t>
  </si>
  <si>
    <t>Ul. Nikole Pl. Škrleca L.
3a, 10410 Velika Gorica</t>
  </si>
  <si>
    <t>88360795357</t>
  </si>
  <si>
    <t>43965974818</t>
  </si>
  <si>
    <t>HEP ELEKTRA
D.O.O.</t>
  </si>
  <si>
    <t>Ulica Grada Vukovara
37, 100000 Zagreb</t>
  </si>
  <si>
    <t>00432869176</t>
  </si>
  <si>
    <t>13269963589</t>
  </si>
  <si>
    <t>Sv. Ivan 8, 52420 Buzet</t>
  </si>
  <si>
    <t>13999971981</t>
  </si>
  <si>
    <t>Trg slobode 1, 52463
Višnjan</t>
  </si>
  <si>
    <t>SI26210720</t>
  </si>
  <si>
    <t>Sermin 7a, 6000 Koper</t>
  </si>
  <si>
    <t>01045840100</t>
  </si>
  <si>
    <t>LIBAR POREČ d.o.o.</t>
  </si>
  <si>
    <t>P. Kandlera 3 52440
Poreč</t>
  </si>
  <si>
    <t>42007800494</t>
  </si>
  <si>
    <t>LUK-AUTO D.O.O.</t>
  </si>
  <si>
    <t>Istarska 16, 52463 Buzet</t>
  </si>
  <si>
    <t>76067975647</t>
  </si>
  <si>
    <t>M.P. ALL D.O.O.</t>
  </si>
  <si>
    <t>18683136487</t>
  </si>
  <si>
    <t>Katančićeva 5, Zagreb</t>
  </si>
  <si>
    <t>28495895537</t>
  </si>
  <si>
    <t>Radnička cesta 44,
10000 Zagreb</t>
  </si>
  <si>
    <t>02535697732</t>
  </si>
  <si>
    <t>Radnička Cesta 50,
10000 Zagreb</t>
  </si>
  <si>
    <t>72720604759</t>
  </si>
  <si>
    <t>RENT ME j.d.o.o.</t>
  </si>
  <si>
    <t>Borgo 8, 52465 Tar</t>
  </si>
  <si>
    <t>ROA D.O.O.</t>
  </si>
  <si>
    <t>Radoši kod Žbandaja 13,
52440 Poreč</t>
  </si>
  <si>
    <t>SIGURNOST d.o.o.</t>
  </si>
  <si>
    <t>Rudarska 1 5220 Labin</t>
  </si>
  <si>
    <t>SUPERIUS D.O.O.</t>
  </si>
  <si>
    <t>Ćirilometodske družbe 1,
52100 Pula</t>
  </si>
  <si>
    <t>Mlinska 1, 52440 Poreč</t>
  </si>
  <si>
    <t>VLIZLO D.O.O.</t>
  </si>
  <si>
    <t>Baldini 31, 52440 Poreč</t>
  </si>
  <si>
    <t>Anticova 9, 52100</t>
  </si>
  <si>
    <t>03004159051</t>
  </si>
  <si>
    <t>DA</t>
  </si>
  <si>
    <t>Erste &amp; Steiermärkische S-Leasing d.o.o.</t>
  </si>
  <si>
    <t>46550671661</t>
  </si>
  <si>
    <t>Zelinska ulica 3, 10000 Zagreb</t>
  </si>
  <si>
    <t>IMPULS-LEASING d.o.o.</t>
  </si>
  <si>
    <t>65918029671</t>
  </si>
  <si>
    <t>ULICA VELIMIRA ŠKORPIKA 24 /1, 10090 Zagreb</t>
  </si>
  <si>
    <t>PORSCHE LEASING do.o.</t>
  </si>
  <si>
    <t>90275854576</t>
  </si>
  <si>
    <t>ULICA VELIMIRA ŠKORPIKA 21, 10090 Zagreb</t>
  </si>
  <si>
    <t>25.08.2025.</t>
  </si>
  <si>
    <t>ADRIA OIL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</si>
  <si>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(CVH Centar za vozila Hrvatske)</t>
    </r>
  </si>
  <si>
    <t>CENTAR ZA VOZILA HRVATSKE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</si>
  <si>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(EUROTOLL LUMESIA)</t>
    </r>
  </si>
  <si>
    <t>EUROTOLL</t>
  </si>
  <si>
    <t>Pjantade 21, Vrvari
52440 Poreč</t>
  </si>
  <si>
    <t>Stupničke Šipkovine 22,
10255 Donji Stupnik</t>
  </si>
  <si>
    <t>HOK - OSIGURANJE D.D.</t>
  </si>
  <si>
    <t>ISTARSKI VODOVOD D.O.O.</t>
  </si>
  <si>
    <t>LADAVAC KARLA, JAVNI BILJEŽNIK</t>
  </si>
  <si>
    <t>Muntrilj 16a, 52000 Muntrilj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</si>
  <si>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pogrešanu adresu (52444 Tinjan)</t>
    </r>
  </si>
  <si>
    <t>REPUBLIKA HRVATSKA MINISTARSTVO FINANCIJA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</si>
  <si>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(MINISTARSTVO FINANCIJA)</t>
    </r>
  </si>
  <si>
    <t>PBZ CARD d.o.o.</t>
  </si>
  <si>
    <t>USLUGA POREČ d.o.o.</t>
  </si>
  <si>
    <t>ZDJELAR LALOVIĆ ZVJEZDANA</t>
  </si>
  <si>
    <t>PRIVEDNA BANKA ZAGREB D.D.</t>
  </si>
  <si>
    <t>KAMJON SERVIS D.O.O.</t>
  </si>
  <si>
    <t>GENERAL LOGISTICS SYSTEMS CROATIA D.O.O.</t>
  </si>
  <si>
    <t>A2B EXPRESS LOGISTIKA D.O.O.</t>
  </si>
  <si>
    <t>Redovna tražbina</t>
  </si>
  <si>
    <t>Izlučno pravo</t>
  </si>
  <si>
    <t>28.07.2025.</t>
  </si>
  <si>
    <t>Ugovor o financijskom lesingu br.174892</t>
  </si>
  <si>
    <t>DA
75.000,00 EUR</t>
  </si>
  <si>
    <t>VOLKSWAGEN ID.4 Pro Performance, broj šasije WVZZZE2ZPE037712, reg.oznake PU1448H</t>
  </si>
  <si>
    <t>30.07.2025.</t>
  </si>
  <si>
    <t>DA
818.088,24 EUR</t>
  </si>
  <si>
    <t>Ugovor o financijskom leasingu s nepromjenjivom nominalnom kamatnom stopom br. 54043,54044,54045,54046,54779,59485,59486,60490,61065,61066,61067,61068,61069,62660,62661,62663,62664,63414,63415,63416,63417,65510,65512,65513,65514,65515,65516</t>
  </si>
  <si>
    <t>31.07.2025.</t>
  </si>
  <si>
    <t>04.08.2025.</t>
  </si>
  <si>
    <t>Vjerodostojna isprava - izvod iz poslovnih knjiga br. naloga: 82001562 od 29.07.2025. (za ugovorni račun broj: 2300172042)</t>
  </si>
  <si>
    <t>07.08.2025.</t>
  </si>
  <si>
    <t>Ugovor o financijskom leasingu broj 92497/22
Ugovor o financijskom leasingu broj 101047/23
Ugovor o financijskom leasingu broj 101048/23
Ugovor o financijskom leasingu broj 101050/23
Ugovor o financijskom leasingu broj 101052/23
Ugovor o financijskom leasingu broj 101053/23</t>
  </si>
  <si>
    <t>Porezni dug</t>
  </si>
  <si>
    <t>DA
402.330,12 EUR</t>
  </si>
  <si>
    <t>13.08.2025.</t>
  </si>
  <si>
    <t>St-277/2025-4</t>
  </si>
  <si>
    <t>DA
10.000,00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</si>
  <si>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osobno.</t>
    </r>
  </si>
  <si>
    <t>Ugovor 92497/22; Vrsta: dostavno vozilo: Marka: CITROEN, tip: FG NIV2 XL 136; Broj šasije: VF7V1ZKXZNZ052044; God. proiz.: 2022.
Ugovor 101047/23; Vrsta: dostavno vozilo: Marka: MERCEDES-BENZ, Tip: eVITO 111; Broj šasije: WDF44760313572538; God. proiz.: 2019.;
Ugovor 101048/23; Vrsta: dostavno vozilo: Marka: MERCEDES-BENZ, Tip: eVITO 111; Broj šasije: WDF44760313596675; God. proiz.: 2019;
Ugovor 101050/23; Vrsta: dostavno vozilo: Marka: MERCEDES-BENZ, Tip: eVITO 111; Broj šasije: WDF44760313597389; God. proiz.: 2019.;
Ugovor 101052/23; Vrsta: dostavno vozilo: Marka: MERCEDES-BENZ, Tip: eVITO 111; Broj šasije: WDF44760313598820; God. proiz.: 2019.;
Ugovor 101053/23; Vrsta: teretno vozilo: Marka: IVECO, Tip: 80E EUROCARGO Kamion sa ceradom; Broj šasije: ZCFAF80F502634083; God. proiz.: 2015.</t>
  </si>
  <si>
    <t>1.MERCEDES (LNF) VITO Evito Automatik, god.proizvodnje:2020, broj šasije W1V44760313705206
2.MERCEDES (LNF) VITO Evito Automatik, god.proizvodnje:2020, broj šasije W1V44760313704006
3.MERCEDES (LNF) VITO Evito Automatik, god.proizvodnje:2020, broj šasije WDF44760313664658
4.MERCEDES (LNF) VITO Evito Automatik, god.proizvodnje:2020, broj šasije W1V44760313705492
5.DFSK EC35 T2, god.proizvodnje:2022, broj šasije LVPRPB4B8NC893483
6.MAN TGL, god.proizvodnje:2017, broj šasije: WMAN03ZZ0HY364783
7.MAN TGL, god.proizvodnje:2017, broj šasije: WMAN03ZZ1HY364923
8.IVECO (LKW) STRALIS SA NADOGRADNJOM BDF, god.proizvodnje:2018,br.šasije: WJME62RU10C401591
9.MAN TGL, god.proizvodnje:2016, br.šasije: WMAN13ZZ7GY345174
10.MAN TGL, god.proizvodnje:2016, br.šasije: WMAN13ZZ4GY345200
11.MAN TGL, god.proizvodnje:2015, br.šasije: WMAN13ZZ7FY331144
12.FIAT DUCATO 2.3d, god.proizvodnje: 2018, br.šasije: ZFA25000002H12675
13.FIAT DUCATO 2.3d, god.proizvodnje: 2018, br.šasije: ZFA25000002G82081
14.FORD TRANSIT VAN 2.0 tdcl, god.proizvodnje: 2020,br.šasije: WF0EXXTTRELB78139
15.FORD TRANSIT VAN 2.0 tdcl, god.proizvodnje: 2020,br.šasije: WF0EXXTTRELC57627
16.FORD TRANSIT VAN CUSTOM 2.0 tdcl, god.proizvodnje: 2018,br.šasije: WF0YXXTTGYJT72045
17.FORD TRANSIT VAN 2.0 tdcl, god.proizvodnje: 2020,br.šasije: WF0EXXTTRELB78137
18.IVECO (LKW) STRALIS SZM CNG, god.proizvodnje: 2018, br.šasije: WJMM1VRH60C387114
19.IVECO (LKW) STRALIS SZM CNG, god.proizvodnje: 2017, br.šasije: WJMM1VRH60C374015
20.IVECO (LKW) STRALIS SZM CNG, god.proizvodnje: 2018, br.šasije: WJMM1VRH60C371691
21.IVECO (LKW) STRALIS AS 260SY LNG, god.proizvodnje: 2021, br.šasije: WJMEG2RTZ0C439993
22.MAN TGL 8.190, god.proizvodnje: 2018, br.šasije: WMAN13ZZ8JY374075
23.MAN TGL 8.160, god.proizvodnje: 2018, br.šasije: WMAN03ZZ3JY378294
24.MAN TGL 8.190, god.proizvodnje: 2018, br.šasije: WMAN13ZZ0JY373924
25.FORD TRANSIT VAN L4H4, god.proizvodnje: 2020, br.šasije: WF0EXXTTRELY67872
26.FORD TRANSIT VAN L4H4, god.proizvodnje: 2020, br.šasije: WF0EXXTTRELY67616
27.FORD TRANSIT VAN L4H4, god.proizvodnje: 2021, br.šasije: WF0EXXTTREMG32710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</si>
  <si>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(Ulica Velimira Škorpika 24/1)</t>
    </r>
  </si>
  <si>
    <t>21.08.2025.</t>
  </si>
  <si>
    <t>Konto kartica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</si>
  <si>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tražbine, zbroj glavnice i kamata iznosi 437,36 EUR.</t>
    </r>
  </si>
  <si>
    <t>118-08-4012-25-12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</si>
</sst>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Normal="100" workbookViewId="0">
      <selection activeCell="D9" sqref="D9:T9"/>
    </sheetView>
  </sheetViews>
  <sheetFormatPr defaultRowHeight="12.75" x14ac:dyDescent="0.2"/>
  <cols>
    <col min="1" max="1" width="4.28515625" style="1" customWidth="1"/>
    <col min="2" max="2" width="23" style="8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9" style="1" customWidth="1"/>
    <col min="12" max="12" width="13.7109375" style="1" customWidth="1"/>
    <col min="13" max="13" width="9.42578125" style="1" customWidth="1"/>
    <col min="14" max="14" width="12.85546875" style="1" customWidth="1"/>
    <col min="15" max="15" width="9.710937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62.140625" style="1" customWidth="1"/>
    <col min="20" max="20" width="12.5703125" style="1" customWidth="1"/>
  </cols>
  <sheetData>
    <row r="1" spans="1:20" s="4" customFormat="1" ht="12" x14ac:dyDescent="0.2">
      <c r="A1" s="50" t="s">
        <v>0</v>
      </c>
      <c r="B1" s="50"/>
      <c r="C1" s="50"/>
      <c r="D1" s="53" t="s">
        <v>1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s="4" customFormat="1" ht="11.25" x14ac:dyDescent="0.2">
      <c r="A2" s="50" t="s">
        <v>2</v>
      </c>
      <c r="B2" s="50"/>
      <c r="C2" s="50"/>
      <c r="D2" s="54" t="s">
        <v>116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s="4" customFormat="1" ht="11.25" x14ac:dyDescent="0.2">
      <c r="A3" s="50" t="s">
        <v>21</v>
      </c>
      <c r="B3" s="50" t="s">
        <v>3</v>
      </c>
      <c r="C3" s="50"/>
      <c r="D3" s="51" t="s">
        <v>32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s="4" customFormat="1" ht="11.25" x14ac:dyDescent="0.2">
      <c r="A4" s="50" t="s">
        <v>22</v>
      </c>
      <c r="B4" s="50"/>
      <c r="C4" s="50"/>
      <c r="D4" s="51" t="s">
        <v>164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s="4" customFormat="1" ht="11.25" x14ac:dyDescent="0.2">
      <c r="A5" s="50" t="s">
        <v>4</v>
      </c>
      <c r="B5" s="50"/>
      <c r="C5" s="50"/>
      <c r="D5" s="51" t="s">
        <v>33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s="4" customFormat="1" ht="11.25" x14ac:dyDescent="0.2">
      <c r="A6" s="50" t="s">
        <v>5</v>
      </c>
      <c r="B6" s="50"/>
      <c r="C6" s="50"/>
      <c r="D6" s="51" t="s">
        <v>34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s="4" customFormat="1" ht="11.25" x14ac:dyDescent="0.2">
      <c r="A7" s="50" t="s">
        <v>6</v>
      </c>
      <c r="B7" s="50" t="s">
        <v>3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4" customFormat="1" ht="11.25" x14ac:dyDescent="0.2">
      <c r="A8" s="50" t="s">
        <v>7</v>
      </c>
      <c r="B8" s="50"/>
      <c r="C8" s="50"/>
      <c r="D8" s="51" t="s">
        <v>36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s="4" customFormat="1" ht="11.25" x14ac:dyDescent="0.2">
      <c r="A9" s="50" t="s">
        <v>8</v>
      </c>
      <c r="B9" s="50"/>
      <c r="C9" s="50"/>
      <c r="D9" s="52" t="s">
        <v>35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s="4" customFormat="1" ht="11.25" x14ac:dyDescent="0.2">
      <c r="A10" s="50" t="s">
        <v>9</v>
      </c>
      <c r="B10" s="50"/>
      <c r="C10" s="50"/>
      <c r="D10" s="51" t="s">
        <v>37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2">
        <v>1</v>
      </c>
      <c r="B13" s="13" t="s">
        <v>137</v>
      </c>
      <c r="C13" s="14">
        <v>54655542852</v>
      </c>
      <c r="D13" s="13" t="s">
        <v>38</v>
      </c>
      <c r="E13" s="15"/>
      <c r="F13" s="12" t="s">
        <v>106</v>
      </c>
      <c r="G13" s="16"/>
      <c r="H13" s="17">
        <v>300</v>
      </c>
      <c r="I13" s="18"/>
      <c r="J13" s="18"/>
      <c r="K13" s="19"/>
      <c r="L13" s="20"/>
      <c r="M13" s="19"/>
      <c r="N13" s="20"/>
      <c r="O13" s="19"/>
      <c r="P13" s="20"/>
      <c r="Q13" s="12"/>
      <c r="R13" s="13"/>
      <c r="S13" s="18"/>
      <c r="T13" s="15"/>
    </row>
    <row r="14" spans="1:20" s="3" customFormat="1" ht="22.5" x14ac:dyDescent="0.2">
      <c r="A14" s="12">
        <v>2</v>
      </c>
      <c r="B14" s="13" t="s">
        <v>117</v>
      </c>
      <c r="C14" s="14" t="s">
        <v>105</v>
      </c>
      <c r="D14" s="13" t="s">
        <v>39</v>
      </c>
      <c r="E14" s="15" t="s">
        <v>138</v>
      </c>
      <c r="F14" s="12" t="s">
        <v>106</v>
      </c>
      <c r="G14" s="16"/>
      <c r="H14" s="21">
        <v>8489.32</v>
      </c>
      <c r="I14" s="18" t="s">
        <v>106</v>
      </c>
      <c r="J14" s="18" t="s">
        <v>147</v>
      </c>
      <c r="K14" s="19"/>
      <c r="L14" s="20">
        <f>N14+P14</f>
        <v>8501.82</v>
      </c>
      <c r="M14" s="19"/>
      <c r="N14" s="20">
        <f>8501.82</f>
        <v>8501.82</v>
      </c>
      <c r="O14" s="19"/>
      <c r="P14" s="20"/>
      <c r="Q14" s="12"/>
      <c r="R14" s="13"/>
      <c r="S14" s="18"/>
      <c r="T14" s="15"/>
    </row>
    <row r="15" spans="1:20" s="3" customFormat="1" ht="22.5" x14ac:dyDescent="0.2">
      <c r="A15" s="12">
        <v>3</v>
      </c>
      <c r="B15" s="22" t="s">
        <v>40</v>
      </c>
      <c r="C15" s="12">
        <v>68277121499</v>
      </c>
      <c r="D15" s="22" t="s">
        <v>41</v>
      </c>
      <c r="E15" s="15"/>
      <c r="F15" s="12" t="s">
        <v>106</v>
      </c>
      <c r="G15" s="16"/>
      <c r="H15" s="21">
        <v>146.58000000000001</v>
      </c>
      <c r="I15" s="18"/>
      <c r="J15" s="18"/>
      <c r="K15" s="19"/>
      <c r="L15" s="20"/>
      <c r="M15" s="19"/>
      <c r="N15" s="20"/>
      <c r="O15" s="19"/>
      <c r="P15" s="20"/>
      <c r="Q15" s="12"/>
      <c r="R15" s="13"/>
      <c r="S15" s="18"/>
      <c r="T15" s="15"/>
    </row>
    <row r="16" spans="1:20" s="3" customFormat="1" ht="45" x14ac:dyDescent="0.2">
      <c r="A16" s="12">
        <v>4</v>
      </c>
      <c r="B16" s="13" t="s">
        <v>42</v>
      </c>
      <c r="C16" s="14">
        <v>93075770066</v>
      </c>
      <c r="D16" s="13" t="s">
        <v>43</v>
      </c>
      <c r="E16" s="15" t="s">
        <v>138</v>
      </c>
      <c r="F16" s="12" t="s">
        <v>106</v>
      </c>
      <c r="G16" s="16"/>
      <c r="H16" s="21">
        <v>1221.02</v>
      </c>
      <c r="I16" s="18" t="s">
        <v>106</v>
      </c>
      <c r="J16" s="18" t="s">
        <v>154</v>
      </c>
      <c r="K16" s="19"/>
      <c r="L16" s="20">
        <f>N16+P16</f>
        <v>2442.04</v>
      </c>
      <c r="M16" s="19"/>
      <c r="N16" s="20">
        <v>1221.02</v>
      </c>
      <c r="O16" s="19"/>
      <c r="P16" s="20">
        <v>1221.02</v>
      </c>
      <c r="Q16" s="12" t="s">
        <v>156</v>
      </c>
      <c r="R16" s="13" t="s">
        <v>155</v>
      </c>
      <c r="S16" s="18"/>
      <c r="T16" s="15" t="s">
        <v>157</v>
      </c>
    </row>
    <row r="17" spans="1:20" ht="67.5" x14ac:dyDescent="0.2">
      <c r="A17" s="12">
        <v>5</v>
      </c>
      <c r="B17" s="22" t="s">
        <v>119</v>
      </c>
      <c r="C17" s="14" t="s">
        <v>44</v>
      </c>
      <c r="D17" s="22" t="s">
        <v>45</v>
      </c>
      <c r="E17" s="15"/>
      <c r="F17" s="12" t="s">
        <v>106</v>
      </c>
      <c r="G17" s="16"/>
      <c r="H17" s="21">
        <v>256.69</v>
      </c>
      <c r="I17" s="18"/>
      <c r="J17" s="18"/>
      <c r="K17" s="19"/>
      <c r="L17" s="20"/>
      <c r="M17" s="19"/>
      <c r="N17" s="20"/>
      <c r="O17" s="19"/>
      <c r="P17" s="20"/>
      <c r="Q17" s="18"/>
      <c r="R17" s="18"/>
      <c r="S17" s="18"/>
      <c r="T17" s="15" t="s">
        <v>118</v>
      </c>
    </row>
    <row r="18" spans="1:20" ht="22.5" x14ac:dyDescent="0.2">
      <c r="A18" s="12">
        <v>6</v>
      </c>
      <c r="B18" s="13" t="s">
        <v>47</v>
      </c>
      <c r="C18" s="14" t="s">
        <v>46</v>
      </c>
      <c r="D18" s="13" t="s">
        <v>48</v>
      </c>
      <c r="E18" s="15"/>
      <c r="F18" s="12" t="s">
        <v>106</v>
      </c>
      <c r="G18" s="16"/>
      <c r="H18" s="21">
        <v>814.89</v>
      </c>
      <c r="I18" s="18"/>
      <c r="J18" s="18"/>
      <c r="K18" s="19"/>
      <c r="L18" s="20"/>
      <c r="M18" s="19"/>
      <c r="N18" s="20"/>
      <c r="O18" s="19"/>
      <c r="P18" s="20"/>
      <c r="Q18" s="18"/>
      <c r="R18" s="13"/>
      <c r="S18" s="18"/>
      <c r="T18" s="15"/>
    </row>
    <row r="19" spans="1:20" ht="22.5" x14ac:dyDescent="0.2">
      <c r="A19" s="12">
        <v>7</v>
      </c>
      <c r="B19" s="22" t="s">
        <v>50</v>
      </c>
      <c r="C19" s="14" t="s">
        <v>49</v>
      </c>
      <c r="D19" s="22" t="s">
        <v>51</v>
      </c>
      <c r="E19" s="15"/>
      <c r="F19" s="12" t="s">
        <v>106</v>
      </c>
      <c r="G19" s="16"/>
      <c r="H19" s="21">
        <v>1195.31</v>
      </c>
      <c r="I19" s="18"/>
      <c r="J19" s="18"/>
      <c r="K19" s="19"/>
      <c r="L19" s="20"/>
      <c r="M19" s="19"/>
      <c r="N19" s="20"/>
      <c r="O19" s="19"/>
      <c r="P19" s="20"/>
      <c r="Q19" s="18"/>
      <c r="R19" s="18"/>
      <c r="S19" s="18"/>
      <c r="T19" s="15"/>
    </row>
    <row r="20" spans="1:20" ht="22.5" x14ac:dyDescent="0.2">
      <c r="A20" s="12">
        <v>8</v>
      </c>
      <c r="B20" s="13" t="s">
        <v>53</v>
      </c>
      <c r="C20" s="14" t="s">
        <v>52</v>
      </c>
      <c r="D20" s="13" t="s">
        <v>54</v>
      </c>
      <c r="E20" s="15"/>
      <c r="F20" s="12" t="s">
        <v>106</v>
      </c>
      <c r="G20" s="16"/>
      <c r="H20" s="21">
        <v>20447.7</v>
      </c>
      <c r="I20" s="18"/>
      <c r="J20" s="18"/>
      <c r="K20" s="19"/>
      <c r="L20" s="20"/>
      <c r="M20" s="19"/>
      <c r="N20" s="20"/>
      <c r="O20" s="19"/>
      <c r="P20" s="20"/>
      <c r="Q20" s="18"/>
      <c r="R20" s="22"/>
      <c r="S20" s="18"/>
      <c r="T20" s="15"/>
    </row>
    <row r="21" spans="1:20" ht="135" x14ac:dyDescent="0.2">
      <c r="A21" s="12">
        <v>9</v>
      </c>
      <c r="B21" s="13" t="s">
        <v>107</v>
      </c>
      <c r="C21" s="14" t="s">
        <v>108</v>
      </c>
      <c r="D21" s="13" t="s">
        <v>109</v>
      </c>
      <c r="E21" s="15" t="s">
        <v>139</v>
      </c>
      <c r="F21" s="12" t="s">
        <v>106</v>
      </c>
      <c r="G21" s="16"/>
      <c r="H21" s="21">
        <v>87901.440000000002</v>
      </c>
      <c r="I21" s="18" t="s">
        <v>106</v>
      </c>
      <c r="J21" s="18" t="s">
        <v>150</v>
      </c>
      <c r="K21" s="19"/>
      <c r="L21" s="20"/>
      <c r="M21" s="19"/>
      <c r="N21" s="20"/>
      <c r="O21" s="19"/>
      <c r="P21" s="20"/>
      <c r="Q21" s="12"/>
      <c r="R21" s="22" t="s">
        <v>151</v>
      </c>
      <c r="S21" s="22" t="s">
        <v>158</v>
      </c>
      <c r="T21" s="15"/>
    </row>
    <row r="22" spans="1:20" ht="67.5" x14ac:dyDescent="0.2">
      <c r="A22" s="12">
        <v>10</v>
      </c>
      <c r="B22" s="13" t="s">
        <v>121</v>
      </c>
      <c r="C22" s="14" t="s">
        <v>55</v>
      </c>
      <c r="D22" s="13" t="s">
        <v>57</v>
      </c>
      <c r="E22" s="15"/>
      <c r="F22" s="12" t="s">
        <v>106</v>
      </c>
      <c r="G22" s="16"/>
      <c r="H22" s="21">
        <v>30788.67</v>
      </c>
      <c r="I22" s="18"/>
      <c r="J22" s="18"/>
      <c r="K22" s="19"/>
      <c r="L22" s="20"/>
      <c r="M22" s="19"/>
      <c r="N22" s="20"/>
      <c r="O22" s="19"/>
      <c r="P22" s="20"/>
      <c r="Q22" s="18"/>
      <c r="R22" s="23"/>
      <c r="S22" s="18"/>
      <c r="T22" s="15" t="s">
        <v>120</v>
      </c>
    </row>
    <row r="23" spans="1:20" ht="45" x14ac:dyDescent="0.2">
      <c r="A23" s="12">
        <v>11</v>
      </c>
      <c r="B23" s="13" t="s">
        <v>56</v>
      </c>
      <c r="C23" s="14" t="s">
        <v>58</v>
      </c>
      <c r="D23" s="13" t="s">
        <v>57</v>
      </c>
      <c r="E23" s="15"/>
      <c r="F23" s="12" t="s">
        <v>106</v>
      </c>
      <c r="G23" s="16"/>
      <c r="H23" s="21">
        <v>1586.85</v>
      </c>
      <c r="I23" s="18"/>
      <c r="J23" s="18"/>
      <c r="K23" s="19"/>
      <c r="L23" s="20"/>
      <c r="M23" s="19"/>
      <c r="N23" s="20"/>
      <c r="O23" s="19"/>
      <c r="P23" s="20"/>
      <c r="Q23" s="18"/>
      <c r="R23" s="23"/>
      <c r="S23" s="18"/>
      <c r="T23" s="15"/>
    </row>
    <row r="24" spans="1:20" ht="45" x14ac:dyDescent="0.2">
      <c r="A24" s="12">
        <v>12</v>
      </c>
      <c r="B24" s="13" t="s">
        <v>56</v>
      </c>
      <c r="C24" s="14" t="s">
        <v>59</v>
      </c>
      <c r="D24" s="13" t="s">
        <v>57</v>
      </c>
      <c r="E24" s="15"/>
      <c r="F24" s="12" t="s">
        <v>106</v>
      </c>
      <c r="G24" s="16"/>
      <c r="H24" s="21">
        <v>462.25</v>
      </c>
      <c r="I24" s="18"/>
      <c r="J24" s="18"/>
      <c r="K24" s="19"/>
      <c r="L24" s="20"/>
      <c r="M24" s="19"/>
      <c r="N24" s="20"/>
      <c r="O24" s="19"/>
      <c r="P24" s="20"/>
      <c r="Q24" s="12"/>
      <c r="R24" s="13"/>
      <c r="S24" s="18"/>
      <c r="T24" s="15"/>
    </row>
    <row r="25" spans="1:20" ht="45" x14ac:dyDescent="0.2">
      <c r="A25" s="12">
        <v>13</v>
      </c>
      <c r="B25" s="13" t="s">
        <v>56</v>
      </c>
      <c r="C25" s="14" t="s">
        <v>60</v>
      </c>
      <c r="D25" s="13" t="s">
        <v>57</v>
      </c>
      <c r="E25" s="15"/>
      <c r="F25" s="12" t="s">
        <v>106</v>
      </c>
      <c r="G25" s="16"/>
      <c r="H25" s="21">
        <v>1138.5</v>
      </c>
      <c r="I25" s="18"/>
      <c r="J25" s="18"/>
      <c r="K25" s="19"/>
      <c r="L25" s="20"/>
      <c r="M25" s="19"/>
      <c r="N25" s="20"/>
      <c r="O25" s="19"/>
      <c r="P25" s="20"/>
      <c r="Q25" s="18"/>
      <c r="R25" s="18"/>
      <c r="S25" s="18"/>
      <c r="T25" s="15"/>
    </row>
    <row r="26" spans="1:20" ht="45" x14ac:dyDescent="0.2">
      <c r="A26" s="12">
        <v>14</v>
      </c>
      <c r="B26" s="22" t="s">
        <v>56</v>
      </c>
      <c r="C26" s="12" t="s">
        <v>61</v>
      </c>
      <c r="D26" s="22" t="s">
        <v>57</v>
      </c>
      <c r="E26" s="18"/>
      <c r="F26" s="12" t="s">
        <v>106</v>
      </c>
      <c r="G26" s="16"/>
      <c r="H26" s="21">
        <v>226.86</v>
      </c>
      <c r="I26" s="18"/>
      <c r="J26" s="18"/>
      <c r="K26" s="19"/>
      <c r="L26" s="20"/>
      <c r="M26" s="19"/>
      <c r="N26" s="20"/>
      <c r="O26" s="19"/>
      <c r="P26" s="20"/>
      <c r="Q26" s="12"/>
      <c r="R26" s="22"/>
      <c r="S26" s="18"/>
      <c r="T26" s="15"/>
    </row>
    <row r="27" spans="1:20" ht="22.5" x14ac:dyDescent="0.2">
      <c r="A27" s="12">
        <v>15</v>
      </c>
      <c r="B27" s="22" t="s">
        <v>63</v>
      </c>
      <c r="C27" s="14" t="s">
        <v>62</v>
      </c>
      <c r="D27" s="22" t="s">
        <v>122</v>
      </c>
      <c r="E27" s="15"/>
      <c r="F27" s="12" t="s">
        <v>106</v>
      </c>
      <c r="G27" s="16"/>
      <c r="H27" s="21">
        <v>716.59</v>
      </c>
      <c r="I27" s="18"/>
      <c r="J27" s="18"/>
      <c r="K27" s="19"/>
      <c r="L27" s="20"/>
      <c r="M27" s="19"/>
      <c r="N27" s="20"/>
      <c r="O27" s="19"/>
      <c r="P27" s="20"/>
      <c r="Q27" s="18"/>
      <c r="R27" s="18"/>
      <c r="S27" s="18"/>
      <c r="T27" s="15"/>
    </row>
    <row r="28" spans="1:20" ht="33.75" x14ac:dyDescent="0.2">
      <c r="A28" s="12">
        <v>16</v>
      </c>
      <c r="B28" s="22" t="s">
        <v>65</v>
      </c>
      <c r="C28" s="14" t="s">
        <v>64</v>
      </c>
      <c r="D28" s="22" t="s">
        <v>66</v>
      </c>
      <c r="E28" s="15"/>
      <c r="F28" s="12" t="s">
        <v>106</v>
      </c>
      <c r="G28" s="16"/>
      <c r="H28" s="21">
        <v>586</v>
      </c>
      <c r="I28" s="18"/>
      <c r="J28" s="18"/>
      <c r="K28" s="19"/>
      <c r="L28" s="20"/>
      <c r="M28" s="19"/>
      <c r="N28" s="20"/>
      <c r="O28" s="19"/>
      <c r="P28" s="20"/>
      <c r="Q28" s="18"/>
      <c r="R28" s="22"/>
      <c r="S28" s="18"/>
      <c r="T28" s="15"/>
    </row>
    <row r="29" spans="1:20" ht="33.75" x14ac:dyDescent="0.2">
      <c r="A29" s="12">
        <v>17</v>
      </c>
      <c r="B29" s="22" t="s">
        <v>136</v>
      </c>
      <c r="C29" s="14" t="s">
        <v>67</v>
      </c>
      <c r="D29" s="22" t="s">
        <v>123</v>
      </c>
      <c r="E29" s="15"/>
      <c r="F29" s="12" t="s">
        <v>106</v>
      </c>
      <c r="G29" s="16"/>
      <c r="H29" s="21">
        <v>1470.19</v>
      </c>
      <c r="I29" s="18"/>
      <c r="J29" s="18"/>
      <c r="K29" s="19"/>
      <c r="L29" s="20"/>
      <c r="M29" s="19"/>
      <c r="N29" s="20"/>
      <c r="O29" s="19"/>
      <c r="P29" s="20"/>
      <c r="Q29" s="18"/>
      <c r="R29" s="15"/>
      <c r="S29" s="18"/>
      <c r="T29" s="15"/>
    </row>
    <row r="30" spans="1:20" ht="33.75" x14ac:dyDescent="0.2">
      <c r="A30" s="12">
        <v>18</v>
      </c>
      <c r="B30" s="22" t="s">
        <v>69</v>
      </c>
      <c r="C30" s="12" t="s">
        <v>68</v>
      </c>
      <c r="D30" s="22" t="s">
        <v>70</v>
      </c>
      <c r="E30" s="15" t="s">
        <v>138</v>
      </c>
      <c r="F30" s="12" t="s">
        <v>106</v>
      </c>
      <c r="G30" s="16"/>
      <c r="H30" s="21">
        <v>1608.44</v>
      </c>
      <c r="I30" s="18" t="s">
        <v>106</v>
      </c>
      <c r="J30" s="18" t="s">
        <v>148</v>
      </c>
      <c r="K30" s="19"/>
      <c r="L30" s="20">
        <f>N30+P30</f>
        <v>1815.62</v>
      </c>
      <c r="M30" s="19"/>
      <c r="N30" s="20">
        <f>1813.12+2.5</f>
        <v>1815.62</v>
      </c>
      <c r="O30" s="19"/>
      <c r="P30" s="20"/>
      <c r="Q30" s="18"/>
      <c r="R30" s="22" t="s">
        <v>149</v>
      </c>
      <c r="S30" s="18"/>
      <c r="T30" s="15"/>
    </row>
    <row r="31" spans="1:20" ht="22.5" x14ac:dyDescent="0.2">
      <c r="A31" s="12">
        <v>19</v>
      </c>
      <c r="B31" s="13" t="s">
        <v>124</v>
      </c>
      <c r="C31" s="14" t="s">
        <v>71</v>
      </c>
      <c r="D31" s="13" t="s">
        <v>45</v>
      </c>
      <c r="E31" s="15"/>
      <c r="F31" s="12" t="s">
        <v>106</v>
      </c>
      <c r="G31" s="16"/>
      <c r="H31" s="21">
        <v>19009.12</v>
      </c>
      <c r="I31" s="18"/>
      <c r="J31" s="18"/>
      <c r="K31" s="19"/>
      <c r="L31" s="20"/>
      <c r="M31" s="19"/>
      <c r="N31" s="20"/>
      <c r="O31" s="19"/>
      <c r="P31" s="20"/>
      <c r="Q31" s="12"/>
      <c r="R31" s="18"/>
      <c r="S31" s="18"/>
      <c r="T31" s="15"/>
    </row>
    <row r="32" spans="1:20" ht="78.75" x14ac:dyDescent="0.2">
      <c r="A32" s="42">
        <v>20</v>
      </c>
      <c r="B32" s="44" t="s">
        <v>110</v>
      </c>
      <c r="C32" s="46" t="s">
        <v>111</v>
      </c>
      <c r="D32" s="48" t="s">
        <v>112</v>
      </c>
      <c r="E32" s="22" t="s">
        <v>138</v>
      </c>
      <c r="F32" s="42" t="s">
        <v>106</v>
      </c>
      <c r="G32" s="36"/>
      <c r="H32" s="38">
        <v>608271.69999999995</v>
      </c>
      <c r="I32" s="40" t="s">
        <v>106</v>
      </c>
      <c r="J32" s="40" t="s">
        <v>144</v>
      </c>
      <c r="K32" s="19"/>
      <c r="L32" s="20">
        <f>N32+P32</f>
        <v>636631.69000000006</v>
      </c>
      <c r="M32" s="19"/>
      <c r="N32" s="20">
        <f>635835.26+796.43</f>
        <v>636631.69000000006</v>
      </c>
      <c r="O32" s="19"/>
      <c r="P32" s="20"/>
      <c r="Q32" s="12" t="s">
        <v>145</v>
      </c>
      <c r="R32" s="22" t="s">
        <v>146</v>
      </c>
      <c r="S32" s="18"/>
      <c r="T32" s="18"/>
    </row>
    <row r="33" spans="1:20" ht="409.5" x14ac:dyDescent="0.2">
      <c r="A33" s="43"/>
      <c r="B33" s="45"/>
      <c r="C33" s="47"/>
      <c r="D33" s="49"/>
      <c r="E33" s="22" t="s">
        <v>139</v>
      </c>
      <c r="F33" s="43"/>
      <c r="G33" s="37"/>
      <c r="H33" s="39"/>
      <c r="I33" s="41"/>
      <c r="J33" s="41"/>
      <c r="K33" s="19"/>
      <c r="L33" s="20"/>
      <c r="M33" s="19"/>
      <c r="N33" s="20"/>
      <c r="O33" s="19"/>
      <c r="P33" s="20"/>
      <c r="Q33" s="18"/>
      <c r="R33" s="22" t="s">
        <v>146</v>
      </c>
      <c r="S33" s="22" t="s">
        <v>159</v>
      </c>
      <c r="T33" s="18"/>
    </row>
    <row r="34" spans="1:20" ht="22.5" x14ac:dyDescent="0.2">
      <c r="A34" s="12">
        <v>21</v>
      </c>
      <c r="B34" s="22" t="s">
        <v>125</v>
      </c>
      <c r="C34" s="14" t="s">
        <v>72</v>
      </c>
      <c r="D34" s="22" t="s">
        <v>73</v>
      </c>
      <c r="E34" s="15"/>
      <c r="F34" s="12" t="s">
        <v>106</v>
      </c>
      <c r="G34" s="16"/>
      <c r="H34" s="21">
        <v>131.44999999999999</v>
      </c>
      <c r="I34" s="18"/>
      <c r="J34" s="18"/>
      <c r="K34" s="19"/>
      <c r="L34" s="20"/>
      <c r="M34" s="19"/>
      <c r="N34" s="20"/>
      <c r="O34" s="19"/>
      <c r="P34" s="20"/>
      <c r="Q34" s="12"/>
      <c r="R34" s="22"/>
      <c r="S34" s="18"/>
      <c r="T34" s="15"/>
    </row>
    <row r="35" spans="1:20" ht="22.5" x14ac:dyDescent="0.2">
      <c r="A35" s="12">
        <v>22</v>
      </c>
      <c r="B35" s="22" t="s">
        <v>135</v>
      </c>
      <c r="C35" s="14" t="s">
        <v>76</v>
      </c>
      <c r="D35" s="22" t="s">
        <v>77</v>
      </c>
      <c r="E35" s="15"/>
      <c r="F35" s="12" t="s">
        <v>106</v>
      </c>
      <c r="G35" s="16"/>
      <c r="H35" s="21">
        <v>606.75</v>
      </c>
      <c r="I35" s="18"/>
      <c r="J35" s="18"/>
      <c r="K35" s="19"/>
      <c r="L35" s="20"/>
      <c r="M35" s="19"/>
      <c r="N35" s="20"/>
      <c r="O35" s="19"/>
      <c r="P35" s="20"/>
      <c r="Q35" s="18"/>
      <c r="R35" s="23"/>
      <c r="S35" s="18"/>
      <c r="T35" s="15"/>
    </row>
    <row r="36" spans="1:20" ht="22.5" x14ac:dyDescent="0.2">
      <c r="A36" s="12">
        <v>23</v>
      </c>
      <c r="B36" s="13" t="s">
        <v>126</v>
      </c>
      <c r="C36" s="14" t="s">
        <v>74</v>
      </c>
      <c r="D36" s="13" t="s">
        <v>75</v>
      </c>
      <c r="E36" s="15"/>
      <c r="F36" s="12" t="s">
        <v>106</v>
      </c>
      <c r="G36" s="16"/>
      <c r="H36" s="21">
        <v>71.25</v>
      </c>
      <c r="I36" s="18"/>
      <c r="J36" s="18"/>
      <c r="K36" s="19"/>
      <c r="L36" s="20"/>
      <c r="M36" s="19"/>
      <c r="N36" s="20"/>
      <c r="O36" s="19"/>
      <c r="P36" s="20"/>
      <c r="Q36" s="12"/>
      <c r="R36" s="13"/>
      <c r="S36" s="18"/>
      <c r="T36" s="15"/>
    </row>
    <row r="37" spans="1:20" ht="22.5" x14ac:dyDescent="0.2">
      <c r="A37" s="12">
        <v>24</v>
      </c>
      <c r="B37" s="22" t="s">
        <v>79</v>
      </c>
      <c r="C37" s="14" t="s">
        <v>78</v>
      </c>
      <c r="D37" s="22" t="s">
        <v>80</v>
      </c>
      <c r="E37" s="22"/>
      <c r="F37" s="12" t="s">
        <v>106</v>
      </c>
      <c r="G37" s="16"/>
      <c r="H37" s="21">
        <v>56.36</v>
      </c>
      <c r="I37" s="18"/>
      <c r="J37" s="18"/>
      <c r="K37" s="19"/>
      <c r="L37" s="20"/>
      <c r="M37" s="19"/>
      <c r="N37" s="20"/>
      <c r="O37" s="19"/>
      <c r="P37" s="20"/>
      <c r="Q37" s="18"/>
      <c r="R37" s="23"/>
      <c r="S37" s="18"/>
      <c r="T37" s="15"/>
    </row>
    <row r="38" spans="1:20" ht="22.5" x14ac:dyDescent="0.2">
      <c r="A38" s="12">
        <v>25</v>
      </c>
      <c r="B38" s="22" t="s">
        <v>82</v>
      </c>
      <c r="C38" s="14" t="s">
        <v>81</v>
      </c>
      <c r="D38" s="22" t="s">
        <v>83</v>
      </c>
      <c r="E38" s="15"/>
      <c r="F38" s="12" t="s">
        <v>106</v>
      </c>
      <c r="G38" s="16"/>
      <c r="H38" s="21">
        <v>151.66</v>
      </c>
      <c r="I38" s="18"/>
      <c r="J38" s="18"/>
      <c r="K38" s="19"/>
      <c r="L38" s="20"/>
      <c r="M38" s="19"/>
      <c r="N38" s="20"/>
      <c r="O38" s="19"/>
      <c r="P38" s="20"/>
      <c r="Q38" s="12"/>
      <c r="R38" s="22"/>
      <c r="S38" s="18"/>
      <c r="T38" s="15"/>
    </row>
    <row r="39" spans="1:20" ht="56.25" x14ac:dyDescent="0.2">
      <c r="A39" s="12">
        <v>26</v>
      </c>
      <c r="B39" s="13" t="s">
        <v>85</v>
      </c>
      <c r="C39" s="14" t="s">
        <v>84</v>
      </c>
      <c r="D39" s="13" t="s">
        <v>127</v>
      </c>
      <c r="E39" s="15"/>
      <c r="F39" s="12" t="s">
        <v>106</v>
      </c>
      <c r="G39" s="16"/>
      <c r="H39" s="21">
        <v>915.62</v>
      </c>
      <c r="I39" s="18"/>
      <c r="J39" s="18"/>
      <c r="K39" s="19"/>
      <c r="L39" s="20"/>
      <c r="M39" s="19"/>
      <c r="N39" s="20"/>
      <c r="O39" s="19"/>
      <c r="P39" s="20"/>
      <c r="Q39" s="18"/>
      <c r="R39" s="18"/>
      <c r="S39" s="18"/>
      <c r="T39" s="15" t="s">
        <v>128</v>
      </c>
    </row>
    <row r="40" spans="1:20" ht="22.5" x14ac:dyDescent="0.2">
      <c r="A40" s="12">
        <v>27</v>
      </c>
      <c r="B40" s="13" t="s">
        <v>131</v>
      </c>
      <c r="C40" s="14" t="s">
        <v>88</v>
      </c>
      <c r="D40" s="13" t="s">
        <v>89</v>
      </c>
      <c r="E40" s="15"/>
      <c r="F40" s="12" t="s">
        <v>106</v>
      </c>
      <c r="G40" s="16"/>
      <c r="H40" s="21">
        <v>2013.41</v>
      </c>
      <c r="I40" s="24"/>
      <c r="J40" s="24"/>
      <c r="K40" s="25"/>
      <c r="L40" s="26"/>
      <c r="M40" s="25"/>
      <c r="N40" s="26"/>
      <c r="O40" s="25"/>
      <c r="P40" s="26"/>
      <c r="Q40" s="27"/>
      <c r="R40" s="28"/>
      <c r="S40" s="24"/>
      <c r="T40" s="15"/>
    </row>
    <row r="41" spans="1:20" ht="78.75" x14ac:dyDescent="0.2">
      <c r="A41" s="42">
        <v>28</v>
      </c>
      <c r="B41" s="48" t="s">
        <v>113</v>
      </c>
      <c r="C41" s="46" t="s">
        <v>114</v>
      </c>
      <c r="D41" s="48" t="s">
        <v>115</v>
      </c>
      <c r="E41" s="15" t="s">
        <v>138</v>
      </c>
      <c r="F41" s="42" t="s">
        <v>106</v>
      </c>
      <c r="G41" s="36"/>
      <c r="H41" s="38">
        <v>24618.02</v>
      </c>
      <c r="I41" s="40" t="s">
        <v>106</v>
      </c>
      <c r="J41" s="40" t="s">
        <v>140</v>
      </c>
      <c r="K41" s="25"/>
      <c r="L41" s="26"/>
      <c r="M41" s="25"/>
      <c r="N41" s="26"/>
      <c r="O41" s="25"/>
      <c r="P41" s="26"/>
      <c r="Q41" s="27" t="s">
        <v>142</v>
      </c>
      <c r="R41" s="29" t="s">
        <v>141</v>
      </c>
      <c r="S41" s="24"/>
      <c r="T41" s="15" t="s">
        <v>160</v>
      </c>
    </row>
    <row r="42" spans="1:20" ht="22.5" x14ac:dyDescent="0.2">
      <c r="A42" s="43"/>
      <c r="B42" s="49"/>
      <c r="C42" s="47"/>
      <c r="D42" s="49"/>
      <c r="E42" s="15" t="s">
        <v>139</v>
      </c>
      <c r="F42" s="43"/>
      <c r="G42" s="37"/>
      <c r="H42" s="39"/>
      <c r="I42" s="41"/>
      <c r="J42" s="41"/>
      <c r="K42" s="25"/>
      <c r="L42" s="26"/>
      <c r="M42" s="25"/>
      <c r="N42" s="26"/>
      <c r="O42" s="25"/>
      <c r="P42" s="26"/>
      <c r="Q42" s="27"/>
      <c r="R42" s="29" t="s">
        <v>141</v>
      </c>
      <c r="S42" s="30" t="s">
        <v>143</v>
      </c>
      <c r="T42" s="15"/>
    </row>
    <row r="43" spans="1:20" ht="22.5" x14ac:dyDescent="0.2">
      <c r="A43" s="12">
        <v>29</v>
      </c>
      <c r="B43" s="22" t="s">
        <v>134</v>
      </c>
      <c r="C43" s="14" t="s">
        <v>90</v>
      </c>
      <c r="D43" s="22" t="s">
        <v>91</v>
      </c>
      <c r="E43" s="22"/>
      <c r="F43" s="12" t="s">
        <v>106</v>
      </c>
      <c r="G43" s="31"/>
      <c r="H43" s="21">
        <v>77.83</v>
      </c>
      <c r="I43" s="24"/>
      <c r="J43" s="24"/>
      <c r="K43" s="25"/>
      <c r="L43" s="26"/>
      <c r="M43" s="25"/>
      <c r="N43" s="26"/>
      <c r="O43" s="25"/>
      <c r="P43" s="26"/>
      <c r="Q43" s="24"/>
      <c r="R43" s="30"/>
      <c r="S43" s="30"/>
      <c r="T43" s="22"/>
    </row>
    <row r="44" spans="1:20" x14ac:dyDescent="0.2">
      <c r="A44" s="12">
        <v>30</v>
      </c>
      <c r="B44" s="13" t="s">
        <v>93</v>
      </c>
      <c r="C44" s="14" t="s">
        <v>92</v>
      </c>
      <c r="D44" s="22" t="s">
        <v>94</v>
      </c>
      <c r="E44" s="15"/>
      <c r="F44" s="12" t="s">
        <v>106</v>
      </c>
      <c r="G44" s="16"/>
      <c r="H44" s="21">
        <v>440</v>
      </c>
      <c r="I44" s="24"/>
      <c r="J44" s="24"/>
      <c r="K44" s="25"/>
      <c r="L44" s="26"/>
      <c r="M44" s="25"/>
      <c r="N44" s="26"/>
      <c r="O44" s="25"/>
      <c r="P44" s="26"/>
      <c r="Q44" s="27"/>
      <c r="R44" s="32"/>
      <c r="S44" s="24"/>
      <c r="T44" s="15"/>
    </row>
    <row r="45" spans="1:20" ht="67.5" x14ac:dyDescent="0.2">
      <c r="A45" s="12">
        <v>31</v>
      </c>
      <c r="B45" s="13" t="s">
        <v>129</v>
      </c>
      <c r="C45" s="14" t="s">
        <v>86</v>
      </c>
      <c r="D45" s="13" t="s">
        <v>87</v>
      </c>
      <c r="E45" s="15" t="s">
        <v>138</v>
      </c>
      <c r="F45" s="12" t="s">
        <v>106</v>
      </c>
      <c r="G45" s="16"/>
      <c r="H45" s="21">
        <v>601421.07999999996</v>
      </c>
      <c r="I45" s="24" t="s">
        <v>106</v>
      </c>
      <c r="J45" s="24" t="s">
        <v>150</v>
      </c>
      <c r="K45" s="25"/>
      <c r="L45" s="26">
        <f>N45+P45</f>
        <v>648428.25</v>
      </c>
      <c r="M45" s="25"/>
      <c r="N45" s="26">
        <f>400312.68+2017.44</f>
        <v>402330.12</v>
      </c>
      <c r="O45" s="25"/>
      <c r="P45" s="26">
        <v>246098.13</v>
      </c>
      <c r="Q45" s="27" t="s">
        <v>153</v>
      </c>
      <c r="R45" s="32" t="s">
        <v>152</v>
      </c>
      <c r="S45" s="24"/>
      <c r="T45" s="15" t="s">
        <v>130</v>
      </c>
    </row>
    <row r="46" spans="1:20" ht="33.75" x14ac:dyDescent="0.2">
      <c r="A46" s="12">
        <v>32</v>
      </c>
      <c r="B46" s="13" t="s">
        <v>95</v>
      </c>
      <c r="C46" s="14">
        <v>92266789826</v>
      </c>
      <c r="D46" s="13" t="s">
        <v>96</v>
      </c>
      <c r="E46" s="15"/>
      <c r="F46" s="12" t="s">
        <v>106</v>
      </c>
      <c r="G46" s="16"/>
      <c r="H46" s="21">
        <v>550</v>
      </c>
      <c r="I46" s="24"/>
      <c r="J46" s="24"/>
      <c r="K46" s="25"/>
      <c r="L46" s="26"/>
      <c r="M46" s="25"/>
      <c r="N46" s="26"/>
      <c r="O46" s="25"/>
      <c r="P46" s="26"/>
      <c r="Q46" s="24"/>
      <c r="R46" s="29"/>
      <c r="S46" s="24"/>
      <c r="T46" s="15"/>
    </row>
    <row r="47" spans="1:20" ht="22.5" x14ac:dyDescent="0.2">
      <c r="A47" s="12">
        <v>33</v>
      </c>
      <c r="B47" s="32" t="s">
        <v>97</v>
      </c>
      <c r="C47" s="14">
        <v>63041633582</v>
      </c>
      <c r="D47" s="32" t="s">
        <v>98</v>
      </c>
      <c r="E47" s="29"/>
      <c r="F47" s="12" t="s">
        <v>106</v>
      </c>
      <c r="G47" s="16"/>
      <c r="H47" s="21">
        <v>507.5</v>
      </c>
      <c r="I47" s="24"/>
      <c r="J47" s="33"/>
      <c r="K47" s="25"/>
      <c r="L47" s="26"/>
      <c r="M47" s="25"/>
      <c r="N47" s="26"/>
      <c r="O47" s="25"/>
      <c r="P47" s="26"/>
      <c r="Q47" s="24"/>
      <c r="R47" s="34"/>
      <c r="S47" s="24"/>
      <c r="T47" s="29"/>
    </row>
    <row r="48" spans="1:20" ht="33.75" x14ac:dyDescent="0.2">
      <c r="A48" s="12">
        <v>34</v>
      </c>
      <c r="B48" s="13" t="s">
        <v>99</v>
      </c>
      <c r="C48" s="14">
        <v>88456877305</v>
      </c>
      <c r="D48" s="22" t="s">
        <v>100</v>
      </c>
      <c r="E48" s="15"/>
      <c r="F48" s="12" t="s">
        <v>106</v>
      </c>
      <c r="G48" s="16"/>
      <c r="H48" s="21">
        <v>14.99</v>
      </c>
      <c r="I48" s="24"/>
      <c r="J48" s="24"/>
      <c r="K48" s="25"/>
      <c r="L48" s="26"/>
      <c r="M48" s="25"/>
      <c r="N48" s="26"/>
      <c r="O48" s="25"/>
      <c r="P48" s="26"/>
      <c r="Q48" s="27"/>
      <c r="R48" s="29"/>
      <c r="S48" s="24"/>
      <c r="T48" s="15"/>
    </row>
    <row r="49" spans="1:20" ht="101.25" x14ac:dyDescent="0.2">
      <c r="A49" s="12">
        <v>35</v>
      </c>
      <c r="B49" s="13" t="s">
        <v>132</v>
      </c>
      <c r="C49" s="14">
        <v>31073587765</v>
      </c>
      <c r="D49" s="22" t="s">
        <v>101</v>
      </c>
      <c r="E49" s="29" t="s">
        <v>138</v>
      </c>
      <c r="F49" s="12" t="s">
        <v>106</v>
      </c>
      <c r="G49" s="35"/>
      <c r="H49" s="21">
        <v>267.20999999999998</v>
      </c>
      <c r="I49" s="24" t="s">
        <v>106</v>
      </c>
      <c r="J49" s="24" t="s">
        <v>161</v>
      </c>
      <c r="K49" s="25"/>
      <c r="L49" s="26">
        <f>N49+P49</f>
        <v>427.11</v>
      </c>
      <c r="M49" s="25"/>
      <c r="N49" s="26">
        <v>427.11</v>
      </c>
      <c r="O49" s="25"/>
      <c r="P49" s="26"/>
      <c r="Q49" s="27"/>
      <c r="R49" s="34" t="s">
        <v>162</v>
      </c>
      <c r="S49" s="24"/>
      <c r="T49" s="15" t="s">
        <v>163</v>
      </c>
    </row>
    <row r="50" spans="1:20" ht="22.5" x14ac:dyDescent="0.2">
      <c r="A50" s="12">
        <v>36</v>
      </c>
      <c r="B50" s="13" t="s">
        <v>102</v>
      </c>
      <c r="C50" s="14">
        <v>16114167442</v>
      </c>
      <c r="D50" s="22" t="s">
        <v>103</v>
      </c>
      <c r="E50" s="29"/>
      <c r="F50" s="12" t="s">
        <v>106</v>
      </c>
      <c r="G50" s="35"/>
      <c r="H50" s="21">
        <v>55</v>
      </c>
      <c r="I50" s="24"/>
      <c r="J50" s="24"/>
      <c r="K50" s="25"/>
      <c r="L50" s="26"/>
      <c r="M50" s="25"/>
      <c r="N50" s="26"/>
      <c r="O50" s="25"/>
      <c r="P50" s="26"/>
      <c r="Q50" s="24"/>
      <c r="R50" s="34"/>
      <c r="S50" s="24"/>
      <c r="T50" s="29"/>
    </row>
    <row r="51" spans="1:20" ht="22.5" x14ac:dyDescent="0.2">
      <c r="A51" s="12">
        <v>37</v>
      </c>
      <c r="B51" s="30" t="s">
        <v>133</v>
      </c>
      <c r="C51" s="14">
        <v>18987377287</v>
      </c>
      <c r="D51" s="30" t="s">
        <v>104</v>
      </c>
      <c r="E51" s="29"/>
      <c r="F51" s="12" t="s">
        <v>106</v>
      </c>
      <c r="G51" s="16"/>
      <c r="H51" s="21">
        <v>625</v>
      </c>
      <c r="I51" s="24"/>
      <c r="J51" s="24"/>
      <c r="K51" s="25"/>
      <c r="L51" s="26"/>
      <c r="M51" s="25"/>
      <c r="N51" s="26"/>
      <c r="O51" s="25"/>
      <c r="P51" s="26"/>
      <c r="Q51" s="27"/>
      <c r="R51" s="34"/>
      <c r="S51" s="24"/>
      <c r="T51" s="29"/>
    </row>
  </sheetData>
  <sortState xmlns:xlrd2="http://schemas.microsoft.com/office/spreadsheetml/2017/richdata2" ref="B13:T51">
    <sortCondition ref="B13:B51"/>
  </sortState>
  <mergeCells count="38">
    <mergeCell ref="G41:G42"/>
    <mergeCell ref="H41:H42"/>
    <mergeCell ref="I41:I42"/>
    <mergeCell ref="J41:J42"/>
    <mergeCell ref="A41:A42"/>
    <mergeCell ref="B41:B42"/>
    <mergeCell ref="C41:C42"/>
    <mergeCell ref="D41:D42"/>
    <mergeCell ref="F41:F42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G32:G33"/>
    <mergeCell ref="H32:H33"/>
    <mergeCell ref="I32:I33"/>
    <mergeCell ref="J32:J33"/>
    <mergeCell ref="A32:A33"/>
    <mergeCell ref="B32:B33"/>
    <mergeCell ref="C32:C33"/>
    <mergeCell ref="D32:D33"/>
    <mergeCell ref="F32:F3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2025-08-25T11:38:49Z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