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34 - KARPIG d.o.o. Lovran (St 295-2023)\Prijave tražbina vjerovnika sa tablicom\"/>
    </mc:Choice>
  </mc:AlternateContent>
  <xr:revisionPtr revIDLastSave="0" documentId="13_ncr:1_{F6188AEF-D8FA-469C-A7B6-AA1102FC61D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K32" i="1" s="1"/>
  <c r="N32" i="1"/>
  <c r="L32" i="1" s="1"/>
  <c r="N41" i="1" l="1"/>
  <c r="L41" i="1" s="1"/>
  <c r="N21" i="1" l="1"/>
  <c r="L21" i="1" s="1"/>
  <c r="N39" i="1"/>
  <c r="L39" i="1" s="1"/>
  <c r="N36" i="1"/>
  <c r="L36" i="1" s="1"/>
</calcChain>
</file>

<file path=xl/sharedStrings.xml><?xml version="1.0" encoding="utf-8"?>
<sst xmlns="http://schemas.openxmlformats.org/spreadsheetml/2006/main" count="195" uniqueCount="155">
  <si>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</si>
  <si>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</si>
  <si>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</si>
  <si>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</si>
  <si>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</si>
  <si>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</si>
  <si>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</si>
  <si>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</si>
  <si>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</si>
  <si>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</si>
  <si>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</si>
  <si>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</si>
  <si>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</si>
  <si>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</si>
  <si>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</si>
  <si>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</si>
  <si>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</si>
  <si>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</si>
  <si>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</si>
  <si>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</si>
  <si>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</si>
  <si>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</si>
  <si>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</si>
  <si>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</si>
  <si>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</si>
  <si>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</si>
  <si>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</si>
  <si>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</si>
  <si>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</si>
  <si>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</si>
  <si>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</si>
  <si>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</si>
  <si>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034-11/23-10/34</t>
  </si>
  <si>
    <t>Trgovački sud u Rijeci</t>
  </si>
  <si>
    <t>St-295/2023</t>
  </si>
  <si>
    <t>KARPIG d.o.o.</t>
  </si>
  <si>
    <t>Cesta Lovranska Draga 32 , Lovran</t>
  </si>
  <si>
    <t>LAGOS d.o.o.</t>
  </si>
  <si>
    <t>32342625539</t>
  </si>
  <si>
    <t>Ulica J.Jurčića 12, Lovran</t>
  </si>
  <si>
    <t>DA</t>
  </si>
  <si>
    <t>29524210204</t>
  </si>
  <si>
    <t>A1 Hrvatska d.o.o.</t>
  </si>
  <si>
    <t>Vrtni put 1, Zagreb</t>
  </si>
  <si>
    <t>23759810849</t>
  </si>
  <si>
    <t>Allianz Hrvatska d.o.o.</t>
  </si>
  <si>
    <t>Ulica Vjekoslava Heinzela 70,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</si>
  <si>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(ALLIANZ OSIGURANJE d.o.o.)</t>
    </r>
  </si>
  <si>
    <t>62750394385</t>
  </si>
  <si>
    <t>AUTO-HRVATSKA - STANICA ZA TEHNIČKI PREGLED, d.o.o.</t>
  </si>
  <si>
    <t>Osječka 50 , Rijeka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</si>
  <si>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(AUTOHRVATSKA d.o.o.)</t>
    </r>
  </si>
  <si>
    <t>70691683041</t>
  </si>
  <si>
    <t>WALMAR d.o.o.</t>
  </si>
  <si>
    <t>Šetalište maršala Tita 33, Lovran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</si>
  <si>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(Š. M. Tita 3, Lovran)</t>
    </r>
  </si>
  <si>
    <t>02.11.2023.</t>
  </si>
  <si>
    <t>94025835567</t>
  </si>
  <si>
    <t>LID d. o. o.</t>
  </si>
  <si>
    <t>Kastavska cesta 27, Matulji</t>
  </si>
  <si>
    <t>02744205849</t>
  </si>
  <si>
    <t>FRACASSO RI d. o. o.</t>
  </si>
  <si>
    <t>Slaviše Vajnera Čiče 4, Rijeka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</si>
  <si>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(2744205849)</t>
    </r>
  </si>
  <si>
    <t>75665455333</t>
  </si>
  <si>
    <t>UNIQA osiguranje d.d.</t>
  </si>
  <si>
    <t>Planinska ulica 13 A, Zagreb</t>
  </si>
  <si>
    <t>91582628698</t>
  </si>
  <si>
    <t>GRUPPO EFFE d.o.o.</t>
  </si>
  <si>
    <t>Popovićev put 2, Matulji</t>
  </si>
  <si>
    <t>65162554290</t>
  </si>
  <si>
    <t>OPRIĆ INFORMATIKA d.o.o.</t>
  </si>
  <si>
    <t>Put braće Honovića 5, Lovran</t>
  </si>
  <si>
    <t>03004159051</t>
  </si>
  <si>
    <t>ADRIA OIL d.o.o.</t>
  </si>
  <si>
    <t>Spinčići 38, Kastav</t>
  </si>
  <si>
    <t>10840749604</t>
  </si>
  <si>
    <t>GENERALI OSIGURANJE d.d.</t>
  </si>
  <si>
    <t>Slavonska avenija 1 B, Zagreb</t>
  </si>
  <si>
    <t>22694857747</t>
  </si>
  <si>
    <t>EUROHERC osiguranje d.d.</t>
  </si>
  <si>
    <t>Ulica grada Vukovara 282, Zagreb</t>
  </si>
  <si>
    <t>ADRIATIC OSIGURANJE d.d.</t>
  </si>
  <si>
    <t>94472454976</t>
  </si>
  <si>
    <t xml:space="preserve">Listopadska ulica 2,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</si>
  <si>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(Jadransko osiguranje d.d.)</t>
    </r>
  </si>
  <si>
    <t>00005321551</t>
  </si>
  <si>
    <t>BULDOG d.o.o.</t>
  </si>
  <si>
    <t>43. istarske divizije 1/8, Lovran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</si>
  <si>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(5321551)</t>
    </r>
  </si>
  <si>
    <t>ZAGREBŠPED d.o.o.</t>
  </si>
  <si>
    <t>02573674713</t>
  </si>
  <si>
    <t>Vodovodna ulica 20 A,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</si>
  <si>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(3004159051)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</si>
  <si>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te pogrešnu adresu vjerovnika (VIP NET d.o.o., P.P. 470, Zagreb)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</si>
  <si>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(2573674713)</t>
    </r>
  </si>
  <si>
    <t>RI KLIMA OPATIJA d.o.o.</t>
  </si>
  <si>
    <t>65622780659</t>
  </si>
  <si>
    <t>Pavlovac 7 A, Opatija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</si>
  <si>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(RI KLIMA d.o.o.)</t>
    </r>
  </si>
  <si>
    <t>02951724955</t>
  </si>
  <si>
    <t>IZVOR UPRAVLJANJE d.d.</t>
  </si>
  <si>
    <t>Trpinjska ulica 9,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</si>
  <si>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te pogrešan OIB vjerovnika (IZVOR OSIGURANJE d.d., OIB 2951724955)</t>
    </r>
  </si>
  <si>
    <t xml:space="preserve">Pernić Doris, vl.ugostiteljski obrt ALBA </t>
  </si>
  <si>
    <t>99656799694</t>
  </si>
  <si>
    <t xml:space="preserve">LUPOGLAV 7, LUPOGALV </t>
  </si>
  <si>
    <t>99681708224</t>
  </si>
  <si>
    <t>AGRAM TIS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</si>
  <si>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(EUROAGRAM TIS)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</si>
  <si>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(ADRIATIC OSIGURANJE)</t>
    </r>
  </si>
  <si>
    <t>10931821267</t>
  </si>
  <si>
    <t>Ulica Vjekoslava Heinzela 33 /a, Zagreb</t>
  </si>
  <si>
    <t>Wüstenrot životno osiguranje d.d.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</si>
  <si>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(WUSTENROT OSIGURANJE)</t>
    </r>
  </si>
  <si>
    <t>TREBAM d.o.o.</t>
  </si>
  <si>
    <t>81629265923</t>
  </si>
  <si>
    <t>Glavice 647 B, Glavice</t>
  </si>
  <si>
    <t>VUKUŠIĆ DOMAGOJ , vl.GRAĐEVINSKI OBRT DOM-KOP</t>
  </si>
  <si>
    <t>18752763788</t>
  </si>
  <si>
    <t>VRTAČE 17, VIŠKOVO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</si>
  <si>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te nije naveo OIB (DOM-KOP GRAĐ.OBRT)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</si>
  <si>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te nije naveo OIB (ALBA UGOSTITELJSKI OBRT)</t>
    </r>
  </si>
  <si>
    <t>REPUBLIKA HRVATSKA MINISTARSTVO FINANCIJA</t>
  </si>
  <si>
    <t>18683136487</t>
  </si>
  <si>
    <t xml:space="preserve">KATANČIĆEVA 5,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</si>
  <si>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te nije naveo OIB (Republika Hrvatska, PU)</t>
    </r>
  </si>
  <si>
    <t>09.10.2023.</t>
  </si>
  <si>
    <t>DA
3.431,27 EUR</t>
  </si>
  <si>
    <t>Redovna tražbina</t>
  </si>
  <si>
    <t>52848403362</t>
  </si>
  <si>
    <t>Wiener osiguranje Vienna Insurance Group d.d.</t>
  </si>
  <si>
    <t>Slovenska ulica 24, Zagreb</t>
  </si>
  <si>
    <t>NE</t>
  </si>
  <si>
    <t>11.10.2023.</t>
  </si>
  <si>
    <t>Ugovor o osiguranju od automobilske odgovornosti, br. police 21104388081 
Ugovor o osiguranju od automobilske odgovornosti, br. Police 21104533090</t>
  </si>
  <si>
    <t>26187994862</t>
  </si>
  <si>
    <t>CROATIA osiguranje d.d.</t>
  </si>
  <si>
    <t>Ulica Vatroslava Jagića 33, Zagreb</t>
  </si>
  <si>
    <t>16.10.2023.</t>
  </si>
  <si>
    <t>Polica osiguranja br. 011421095840, izvodi iz poslovnih knjiga, računi</t>
  </si>
  <si>
    <t>Presuda Trgovačkog suda u Rijeci posl. br. P-615/2019 od 10. lipnja 2022.g.</t>
  </si>
  <si>
    <t>Porezni dug</t>
  </si>
  <si>
    <t>19.10.2023.</t>
  </si>
  <si>
    <t>DA
127.278,09 EUR / 958.976,76 kn</t>
  </si>
  <si>
    <t>Razlučna tražbina</t>
  </si>
  <si>
    <t xml:space="preserve">1.Rješenje o ovrsi pljenidbom, procjenom i prodajom motornog vozila temeljem ovršne isprave
2.Obavijest MUP-a, PU Primorsko-goranske, PP Opatija, klasa:211-02/23-09/2030 od 08.09.2023. </t>
  </si>
  <si>
    <t>Osobni automobil FIAT STILO 1.9 JTD, broj šasije: ZFA19200000123597, reg.oznake:RI 760 JM, godina proizvodnje: 2002.</t>
  </si>
  <si>
    <t>FINANCIJSKA AGENCIJA</t>
  </si>
  <si>
    <t>85821130368</t>
  </si>
  <si>
    <t>Ulica grada Vukovara 70, Zagreb</t>
  </si>
  <si>
    <t>24.10.2023.</t>
  </si>
  <si>
    <t>Naknada za usluge putem digitalnog certifikata, obračun naknade za provedbu osnove za plaćanje - prisilna naplata</t>
  </si>
  <si>
    <t>Ugovori o osiguranju-police osiguranja</t>
  </si>
  <si>
    <t>118-08-401-23-12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</si>
</sst>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44140625" style="1" customWidth="1"/>
    <col min="2" max="2" width="12.6640625" style="1" customWidth="1"/>
    <col min="3" max="3" width="11.6640625" style="1" customWidth="1"/>
    <col min="4" max="4" width="10.6640625" style="1" customWidth="1"/>
    <col min="5" max="5" width="6.8867187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4.33203125" style="1" customWidth="1"/>
    <col min="12" max="12" width="13.33203125" style="1" customWidth="1"/>
    <col min="13" max="13" width="12.6640625" style="1" customWidth="1"/>
    <col min="14" max="14" width="14.109375" style="1" customWidth="1"/>
    <col min="15" max="15" width="11" style="1" customWidth="1"/>
    <col min="16" max="16" width="12" style="1" customWidth="1"/>
    <col min="17" max="17" width="10.33203125" style="1" customWidth="1"/>
    <col min="18" max="18" width="17" style="1" customWidth="1"/>
    <col min="19" max="19" width="8" style="1" customWidth="1"/>
    <col min="20" max="20" width="15.44140625" style="1" customWidth="1"/>
  </cols>
  <sheetData>
    <row r="1" spans="1:20" s="4" customFormat="1" ht="12" x14ac:dyDescent="0.2">
      <c r="A1" s="21" t="s">
        <v>0</v>
      </c>
      <c r="B1" s="21"/>
      <c r="C1" s="21"/>
      <c r="D1" s="23" t="s">
        <v>1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10.199999999999999" x14ac:dyDescent="0.2">
      <c r="A2" s="21" t="s">
        <v>2</v>
      </c>
      <c r="B2" s="21"/>
      <c r="C2" s="21"/>
      <c r="D2" s="49" t="s">
        <v>56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s="4" customFormat="1" ht="10.199999999999999" x14ac:dyDescent="0.2">
      <c r="A3" s="21" t="s">
        <v>21</v>
      </c>
      <c r="B3" s="21" t="s">
        <v>3</v>
      </c>
      <c r="C3" s="21"/>
      <c r="D3" s="22" t="s">
        <v>32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s="4" customFormat="1" ht="10.199999999999999" x14ac:dyDescent="0.2">
      <c r="A4" s="21" t="s">
        <v>22</v>
      </c>
      <c r="B4" s="21"/>
      <c r="C4" s="21"/>
      <c r="D4" s="50" t="s">
        <v>154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 s="4" customFormat="1" ht="10.199999999999999" x14ac:dyDescent="0.2">
      <c r="A5" s="21" t="s">
        <v>4</v>
      </c>
      <c r="B5" s="21"/>
      <c r="C5" s="21"/>
      <c r="D5" s="22" t="s">
        <v>33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s="4" customFormat="1" ht="10.199999999999999" x14ac:dyDescent="0.2">
      <c r="A6" s="21" t="s">
        <v>5</v>
      </c>
      <c r="B6" s="21"/>
      <c r="C6" s="21"/>
      <c r="D6" s="22" t="s">
        <v>34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s="4" customFormat="1" ht="10.199999999999999" x14ac:dyDescent="0.2">
      <c r="A7" s="21" t="s">
        <v>6</v>
      </c>
      <c r="B7" s="21" t="s">
        <v>3</v>
      </c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4" customFormat="1" ht="10.199999999999999" x14ac:dyDescent="0.2">
      <c r="A8" s="21" t="s">
        <v>7</v>
      </c>
      <c r="B8" s="21"/>
      <c r="C8" s="21"/>
      <c r="D8" s="22" t="s">
        <v>35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s="4" customFormat="1" ht="10.199999999999999" x14ac:dyDescent="0.2">
      <c r="A9" s="21" t="s">
        <v>8</v>
      </c>
      <c r="B9" s="21"/>
      <c r="C9" s="21"/>
      <c r="D9" s="22">
        <v>50438406327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s="4" customFormat="1" ht="10.199999999999999" x14ac:dyDescent="0.2">
      <c r="A10" s="21" t="s">
        <v>9</v>
      </c>
      <c r="B10" s="21"/>
      <c r="C10" s="21"/>
      <c r="D10" s="22" t="s">
        <v>36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61.2" x14ac:dyDescent="0.25">
      <c r="A13" s="9">
        <v>1</v>
      </c>
      <c r="B13" s="24" t="s">
        <v>42</v>
      </c>
      <c r="C13" s="25" t="s">
        <v>41</v>
      </c>
      <c r="D13" s="24" t="s">
        <v>43</v>
      </c>
      <c r="E13" s="26"/>
      <c r="F13" s="27" t="s">
        <v>40</v>
      </c>
      <c r="G13" s="28"/>
      <c r="H13" s="29">
        <v>708.94</v>
      </c>
      <c r="I13" s="30"/>
      <c r="J13" s="30"/>
      <c r="K13" s="31"/>
      <c r="L13" s="32"/>
      <c r="M13" s="31"/>
      <c r="N13" s="32"/>
      <c r="O13" s="31"/>
      <c r="P13" s="32"/>
      <c r="Q13" s="30"/>
      <c r="R13" s="30"/>
      <c r="S13" s="30"/>
      <c r="T13" s="26" t="s">
        <v>94</v>
      </c>
    </row>
    <row r="14" spans="1:20" ht="40.799999999999997" x14ac:dyDescent="0.25">
      <c r="A14" s="9">
        <v>2</v>
      </c>
      <c r="B14" s="24" t="s">
        <v>74</v>
      </c>
      <c r="C14" s="25" t="s">
        <v>73</v>
      </c>
      <c r="D14" s="24" t="s">
        <v>75</v>
      </c>
      <c r="E14" s="26"/>
      <c r="F14" s="27" t="s">
        <v>40</v>
      </c>
      <c r="G14" s="28"/>
      <c r="H14" s="29">
        <v>2448.2199999999998</v>
      </c>
      <c r="I14" s="30"/>
      <c r="J14" s="30"/>
      <c r="K14" s="31"/>
      <c r="L14" s="32"/>
      <c r="M14" s="31"/>
      <c r="N14" s="32"/>
      <c r="O14" s="31"/>
      <c r="P14" s="32"/>
      <c r="Q14" s="30"/>
      <c r="R14" s="30"/>
      <c r="S14" s="30"/>
      <c r="T14" s="26" t="s">
        <v>93</v>
      </c>
    </row>
    <row r="15" spans="1:20" ht="40.799999999999997" x14ac:dyDescent="0.25">
      <c r="A15" s="19">
        <v>3</v>
      </c>
      <c r="B15" s="33" t="s">
        <v>82</v>
      </c>
      <c r="C15" s="34" t="s">
        <v>83</v>
      </c>
      <c r="D15" s="33" t="s">
        <v>84</v>
      </c>
      <c r="E15" s="35"/>
      <c r="F15" s="35" t="s">
        <v>40</v>
      </c>
      <c r="G15" s="36"/>
      <c r="H15" s="29">
        <v>1358.19</v>
      </c>
      <c r="I15" s="30"/>
      <c r="J15" s="30"/>
      <c r="K15" s="31"/>
      <c r="L15" s="32"/>
      <c r="M15" s="31"/>
      <c r="N15" s="32"/>
      <c r="O15" s="31"/>
      <c r="P15" s="32"/>
      <c r="Q15" s="30"/>
      <c r="R15" s="30"/>
      <c r="S15" s="30"/>
      <c r="T15" s="26" t="s">
        <v>85</v>
      </c>
    </row>
    <row r="16" spans="1:20" ht="40.799999999999997" x14ac:dyDescent="0.25">
      <c r="A16" s="20"/>
      <c r="B16" s="37"/>
      <c r="C16" s="38"/>
      <c r="D16" s="37"/>
      <c r="E16" s="39"/>
      <c r="F16" s="39"/>
      <c r="G16" s="40"/>
      <c r="H16" s="29">
        <v>4518.1499999999996</v>
      </c>
      <c r="I16" s="30"/>
      <c r="J16" s="30"/>
      <c r="K16" s="31"/>
      <c r="L16" s="32"/>
      <c r="M16" s="31"/>
      <c r="N16" s="32"/>
      <c r="O16" s="31"/>
      <c r="P16" s="32"/>
      <c r="Q16" s="30"/>
      <c r="R16" s="30"/>
      <c r="S16" s="30"/>
      <c r="T16" s="26" t="s">
        <v>110</v>
      </c>
    </row>
    <row r="17" spans="1:20" ht="40.799999999999997" x14ac:dyDescent="0.25">
      <c r="A17" s="9">
        <v>4</v>
      </c>
      <c r="B17" s="24" t="s">
        <v>108</v>
      </c>
      <c r="C17" s="25" t="s">
        <v>107</v>
      </c>
      <c r="D17" s="24" t="s">
        <v>81</v>
      </c>
      <c r="E17" s="26"/>
      <c r="F17" s="27" t="s">
        <v>40</v>
      </c>
      <c r="G17" s="28"/>
      <c r="H17" s="29">
        <v>1101.3900000000001</v>
      </c>
      <c r="I17" s="30"/>
      <c r="J17" s="30"/>
      <c r="K17" s="31"/>
      <c r="L17" s="32"/>
      <c r="M17" s="31"/>
      <c r="N17" s="32"/>
      <c r="O17" s="31"/>
      <c r="P17" s="32"/>
      <c r="Q17" s="30"/>
      <c r="R17" s="30"/>
      <c r="S17" s="30"/>
      <c r="T17" s="26" t="s">
        <v>109</v>
      </c>
    </row>
    <row r="18" spans="1:20" ht="40.799999999999997" x14ac:dyDescent="0.25">
      <c r="A18" s="9">
        <v>5</v>
      </c>
      <c r="B18" s="24" t="s">
        <v>45</v>
      </c>
      <c r="C18" s="25" t="s">
        <v>44</v>
      </c>
      <c r="D18" s="24" t="s">
        <v>46</v>
      </c>
      <c r="E18" s="26"/>
      <c r="F18" s="27" t="s">
        <v>40</v>
      </c>
      <c r="G18" s="28"/>
      <c r="H18" s="29">
        <v>375.48</v>
      </c>
      <c r="I18" s="27"/>
      <c r="J18" s="41"/>
      <c r="K18" s="42"/>
      <c r="L18" s="43"/>
      <c r="M18" s="42"/>
      <c r="N18" s="43"/>
      <c r="O18" s="27"/>
      <c r="P18" s="26"/>
      <c r="Q18" s="27"/>
      <c r="R18" s="26"/>
      <c r="S18" s="30"/>
      <c r="T18" s="26" t="s">
        <v>47</v>
      </c>
    </row>
    <row r="19" spans="1:20" ht="51" x14ac:dyDescent="0.25">
      <c r="A19" s="9">
        <v>6</v>
      </c>
      <c r="B19" s="24" t="s">
        <v>49</v>
      </c>
      <c r="C19" s="25" t="s">
        <v>48</v>
      </c>
      <c r="D19" s="24" t="s">
        <v>50</v>
      </c>
      <c r="E19" s="26"/>
      <c r="F19" s="27" t="s">
        <v>40</v>
      </c>
      <c r="G19" s="28"/>
      <c r="H19" s="29">
        <v>1538.32</v>
      </c>
      <c r="I19" s="27"/>
      <c r="J19" s="41"/>
      <c r="K19" s="42"/>
      <c r="L19" s="43"/>
      <c r="M19" s="42"/>
      <c r="N19" s="43"/>
      <c r="O19" s="27"/>
      <c r="P19" s="26"/>
      <c r="Q19" s="27"/>
      <c r="R19" s="26"/>
      <c r="S19" s="30"/>
      <c r="T19" s="26" t="s">
        <v>51</v>
      </c>
    </row>
    <row r="20" spans="1:20" ht="30.6" x14ac:dyDescent="0.25">
      <c r="A20" s="9">
        <v>7</v>
      </c>
      <c r="B20" s="24" t="s">
        <v>87</v>
      </c>
      <c r="C20" s="25" t="s">
        <v>86</v>
      </c>
      <c r="D20" s="24" t="s">
        <v>88</v>
      </c>
      <c r="E20" s="26"/>
      <c r="F20" s="27" t="s">
        <v>40</v>
      </c>
      <c r="G20" s="28"/>
      <c r="H20" s="29">
        <v>143.09</v>
      </c>
      <c r="I20" s="30"/>
      <c r="J20" s="30"/>
      <c r="K20" s="31"/>
      <c r="L20" s="32"/>
      <c r="M20" s="31"/>
      <c r="N20" s="32"/>
      <c r="O20" s="31"/>
      <c r="P20" s="32"/>
      <c r="Q20" s="30"/>
      <c r="R20" s="30"/>
      <c r="S20" s="30"/>
      <c r="T20" s="26" t="s">
        <v>89</v>
      </c>
    </row>
    <row r="21" spans="1:20" ht="40.799999999999997" x14ac:dyDescent="0.25">
      <c r="A21" s="9">
        <v>8</v>
      </c>
      <c r="B21" s="24" t="s">
        <v>137</v>
      </c>
      <c r="C21" s="25" t="s">
        <v>136</v>
      </c>
      <c r="D21" s="24" t="s">
        <v>138</v>
      </c>
      <c r="E21" s="26" t="s">
        <v>129</v>
      </c>
      <c r="F21" s="27" t="s">
        <v>133</v>
      </c>
      <c r="G21" s="28"/>
      <c r="H21" s="29"/>
      <c r="I21" s="30" t="s">
        <v>40</v>
      </c>
      <c r="J21" s="30" t="s">
        <v>139</v>
      </c>
      <c r="K21" s="31"/>
      <c r="L21" s="32">
        <f>N21+P21</f>
        <v>219.57</v>
      </c>
      <c r="M21" s="31"/>
      <c r="N21" s="32">
        <f>206.64+12.93</f>
        <v>219.57</v>
      </c>
      <c r="O21" s="31"/>
      <c r="P21" s="32"/>
      <c r="Q21" s="30"/>
      <c r="R21" s="26" t="s">
        <v>140</v>
      </c>
      <c r="S21" s="30"/>
      <c r="T21" s="26"/>
    </row>
    <row r="22" spans="1:20" ht="30.6" x14ac:dyDescent="0.25">
      <c r="A22" s="9">
        <v>9</v>
      </c>
      <c r="B22" s="24" t="s">
        <v>80</v>
      </c>
      <c r="C22" s="25" t="s">
        <v>79</v>
      </c>
      <c r="D22" s="24" t="s">
        <v>81</v>
      </c>
      <c r="E22" s="26"/>
      <c r="F22" s="27" t="s">
        <v>40</v>
      </c>
      <c r="G22" s="28"/>
      <c r="H22" s="29">
        <v>2239.48</v>
      </c>
      <c r="I22" s="30"/>
      <c r="J22" s="30"/>
      <c r="K22" s="31"/>
      <c r="L22" s="32"/>
      <c r="M22" s="31"/>
      <c r="N22" s="32"/>
      <c r="O22" s="31"/>
      <c r="P22" s="32"/>
      <c r="Q22" s="30"/>
      <c r="R22" s="30"/>
      <c r="S22" s="30"/>
      <c r="T22" s="26"/>
    </row>
    <row r="23" spans="1:20" ht="61.2" x14ac:dyDescent="0.25">
      <c r="A23" s="9">
        <v>10</v>
      </c>
      <c r="B23" s="24" t="s">
        <v>148</v>
      </c>
      <c r="C23" s="25" t="s">
        <v>149</v>
      </c>
      <c r="D23" s="24" t="s">
        <v>150</v>
      </c>
      <c r="E23" s="26" t="s">
        <v>129</v>
      </c>
      <c r="F23" s="27" t="s">
        <v>133</v>
      </c>
      <c r="G23" s="28"/>
      <c r="H23" s="29"/>
      <c r="I23" s="30" t="s">
        <v>40</v>
      </c>
      <c r="J23" s="30" t="s">
        <v>151</v>
      </c>
      <c r="K23" s="31"/>
      <c r="L23" s="32">
        <v>376.75</v>
      </c>
      <c r="M23" s="31"/>
      <c r="N23" s="32">
        <v>376.75</v>
      </c>
      <c r="O23" s="31"/>
      <c r="P23" s="32"/>
      <c r="Q23" s="30"/>
      <c r="R23" s="26" t="s">
        <v>152</v>
      </c>
      <c r="S23" s="30"/>
      <c r="T23" s="26"/>
    </row>
    <row r="24" spans="1:20" ht="40.799999999999997" x14ac:dyDescent="0.25">
      <c r="A24" s="9">
        <v>11</v>
      </c>
      <c r="B24" s="24" t="s">
        <v>61</v>
      </c>
      <c r="C24" s="25" t="s">
        <v>60</v>
      </c>
      <c r="D24" s="24" t="s">
        <v>62</v>
      </c>
      <c r="E24" s="26"/>
      <c r="F24" s="27" t="s">
        <v>40</v>
      </c>
      <c r="G24" s="28"/>
      <c r="H24" s="29">
        <v>11624.47</v>
      </c>
      <c r="I24" s="30"/>
      <c r="J24" s="30"/>
      <c r="K24" s="31"/>
      <c r="L24" s="32"/>
      <c r="M24" s="31"/>
      <c r="N24" s="32"/>
      <c r="O24" s="31"/>
      <c r="P24" s="32"/>
      <c r="Q24" s="30"/>
      <c r="R24" s="30"/>
      <c r="S24" s="30"/>
      <c r="T24" s="26" t="s">
        <v>63</v>
      </c>
    </row>
    <row r="25" spans="1:20" ht="30.6" x14ac:dyDescent="0.25">
      <c r="A25" s="9">
        <v>12</v>
      </c>
      <c r="B25" s="24" t="s">
        <v>77</v>
      </c>
      <c r="C25" s="25" t="s">
        <v>76</v>
      </c>
      <c r="D25" s="24" t="s">
        <v>78</v>
      </c>
      <c r="E25" s="26"/>
      <c r="F25" s="27" t="s">
        <v>40</v>
      </c>
      <c r="G25" s="28"/>
      <c r="H25" s="29">
        <v>874.34</v>
      </c>
      <c r="I25" s="30"/>
      <c r="J25" s="30"/>
      <c r="K25" s="31"/>
      <c r="L25" s="32"/>
      <c r="M25" s="31"/>
      <c r="N25" s="32"/>
      <c r="O25" s="31"/>
      <c r="P25" s="32"/>
      <c r="Q25" s="30"/>
      <c r="R25" s="30"/>
      <c r="S25" s="30"/>
      <c r="T25" s="26"/>
    </row>
    <row r="26" spans="1:20" ht="20.399999999999999" x14ac:dyDescent="0.25">
      <c r="A26" s="9">
        <v>13</v>
      </c>
      <c r="B26" s="24" t="s">
        <v>68</v>
      </c>
      <c r="C26" s="25" t="s">
        <v>67</v>
      </c>
      <c r="D26" s="24" t="s">
        <v>69</v>
      </c>
      <c r="E26" s="26"/>
      <c r="F26" s="27" t="s">
        <v>40</v>
      </c>
      <c r="G26" s="28"/>
      <c r="H26" s="29">
        <v>2508.46</v>
      </c>
      <c r="I26" s="30"/>
      <c r="J26" s="30"/>
      <c r="K26" s="31"/>
      <c r="L26" s="32"/>
      <c r="M26" s="31"/>
      <c r="N26" s="32"/>
      <c r="O26" s="31"/>
      <c r="P26" s="32"/>
      <c r="Q26" s="27"/>
      <c r="R26" s="44"/>
      <c r="S26" s="30"/>
      <c r="T26" s="26"/>
    </row>
    <row r="27" spans="1:20" ht="61.2" x14ac:dyDescent="0.25">
      <c r="A27" s="9">
        <v>14</v>
      </c>
      <c r="B27" s="24" t="s">
        <v>101</v>
      </c>
      <c r="C27" s="25" t="s">
        <v>100</v>
      </c>
      <c r="D27" s="24" t="s">
        <v>102</v>
      </c>
      <c r="E27" s="26"/>
      <c r="F27" s="27" t="s">
        <v>40</v>
      </c>
      <c r="G27" s="28"/>
      <c r="H27" s="29">
        <v>565.49</v>
      </c>
      <c r="I27" s="27"/>
      <c r="J27" s="41"/>
      <c r="K27" s="42"/>
      <c r="L27" s="43"/>
      <c r="M27" s="42"/>
      <c r="N27" s="43"/>
      <c r="O27" s="27"/>
      <c r="P27" s="26"/>
      <c r="Q27" s="27"/>
      <c r="R27" s="26"/>
      <c r="S27" s="30"/>
      <c r="T27" s="26" t="s">
        <v>103</v>
      </c>
    </row>
    <row r="28" spans="1:20" ht="20.399999999999999" x14ac:dyDescent="0.25">
      <c r="A28" s="9">
        <v>15</v>
      </c>
      <c r="B28" s="24" t="s">
        <v>37</v>
      </c>
      <c r="C28" s="25" t="s">
        <v>38</v>
      </c>
      <c r="D28" s="24" t="s">
        <v>39</v>
      </c>
      <c r="E28" s="26"/>
      <c r="F28" s="27" t="s">
        <v>40</v>
      </c>
      <c r="G28" s="28"/>
      <c r="H28" s="29">
        <v>8485.9599999999991</v>
      </c>
      <c r="I28" s="30"/>
      <c r="J28" s="30"/>
      <c r="K28" s="31"/>
      <c r="L28" s="32"/>
      <c r="M28" s="31"/>
      <c r="N28" s="32"/>
      <c r="O28" s="31"/>
      <c r="P28" s="32"/>
      <c r="Q28" s="30"/>
      <c r="R28" s="30"/>
      <c r="S28" s="30"/>
      <c r="T28" s="26"/>
    </row>
    <row r="29" spans="1:20" ht="30.6" x14ac:dyDescent="0.25">
      <c r="A29" s="9">
        <v>16</v>
      </c>
      <c r="B29" s="24" t="s">
        <v>58</v>
      </c>
      <c r="C29" s="25" t="s">
        <v>57</v>
      </c>
      <c r="D29" s="24" t="s">
        <v>59</v>
      </c>
      <c r="E29" s="26"/>
      <c r="F29" s="27" t="s">
        <v>40</v>
      </c>
      <c r="G29" s="28"/>
      <c r="H29" s="29">
        <v>331.95</v>
      </c>
      <c r="I29" s="30"/>
      <c r="J29" s="30"/>
      <c r="K29" s="31"/>
      <c r="L29" s="32"/>
      <c r="M29" s="31"/>
      <c r="N29" s="32"/>
      <c r="O29" s="31"/>
      <c r="P29" s="32"/>
      <c r="Q29" s="27"/>
      <c r="R29" s="26"/>
      <c r="S29" s="30"/>
      <c r="T29" s="26"/>
    </row>
    <row r="30" spans="1:20" ht="30.6" x14ac:dyDescent="0.25">
      <c r="A30" s="9">
        <v>17</v>
      </c>
      <c r="B30" s="24" t="s">
        <v>71</v>
      </c>
      <c r="C30" s="25" t="s">
        <v>70</v>
      </c>
      <c r="D30" s="24" t="s">
        <v>72</v>
      </c>
      <c r="E30" s="26"/>
      <c r="F30" s="27" t="s">
        <v>40</v>
      </c>
      <c r="G30" s="28"/>
      <c r="H30" s="29">
        <v>796.34</v>
      </c>
      <c r="I30" s="30"/>
      <c r="J30" s="30"/>
      <c r="K30" s="31"/>
      <c r="L30" s="32"/>
      <c r="M30" s="31"/>
      <c r="N30" s="32"/>
      <c r="O30" s="31"/>
      <c r="P30" s="32"/>
      <c r="Q30" s="30"/>
      <c r="R30" s="30"/>
      <c r="S30" s="30"/>
      <c r="T30" s="26"/>
    </row>
    <row r="31" spans="1:20" ht="61.2" x14ac:dyDescent="0.25">
      <c r="A31" s="9">
        <v>18</v>
      </c>
      <c r="B31" s="24" t="s">
        <v>104</v>
      </c>
      <c r="C31" s="25" t="s">
        <v>105</v>
      </c>
      <c r="D31" s="24" t="s">
        <v>106</v>
      </c>
      <c r="E31" s="26"/>
      <c r="F31" s="27" t="s">
        <v>40</v>
      </c>
      <c r="G31" s="28"/>
      <c r="H31" s="29">
        <v>1970.93</v>
      </c>
      <c r="I31" s="30"/>
      <c r="J31" s="30"/>
      <c r="K31" s="31"/>
      <c r="L31" s="32"/>
      <c r="M31" s="31"/>
      <c r="N31" s="32"/>
      <c r="O31" s="31"/>
      <c r="P31" s="32"/>
      <c r="Q31" s="27"/>
      <c r="R31" s="26"/>
      <c r="S31" s="30"/>
      <c r="T31" s="26" t="s">
        <v>122</v>
      </c>
    </row>
    <row r="32" spans="1:20" ht="40.799999999999997" x14ac:dyDescent="0.25">
      <c r="A32" s="19">
        <v>19</v>
      </c>
      <c r="B32" s="33" t="s">
        <v>123</v>
      </c>
      <c r="C32" s="34" t="s">
        <v>124</v>
      </c>
      <c r="D32" s="35" t="s">
        <v>125</v>
      </c>
      <c r="E32" s="26" t="s">
        <v>129</v>
      </c>
      <c r="F32" s="35" t="s">
        <v>40</v>
      </c>
      <c r="G32" s="36"/>
      <c r="H32" s="45">
        <v>122264.69</v>
      </c>
      <c r="I32" s="46" t="s">
        <v>40</v>
      </c>
      <c r="J32" s="46" t="s">
        <v>143</v>
      </c>
      <c r="K32" s="31">
        <f>M32+O32</f>
        <v>958976.76</v>
      </c>
      <c r="L32" s="32">
        <f>N32+P32</f>
        <v>127278.09</v>
      </c>
      <c r="M32" s="31">
        <f>901291.2+48075.68</f>
        <v>949366.88</v>
      </c>
      <c r="N32" s="32">
        <f>119621.9+6380.74</f>
        <v>126002.64</v>
      </c>
      <c r="O32" s="31">
        <v>9609.8799999999992</v>
      </c>
      <c r="P32" s="32">
        <v>1275.45</v>
      </c>
      <c r="Q32" s="27" t="s">
        <v>144</v>
      </c>
      <c r="R32" s="30" t="s">
        <v>142</v>
      </c>
      <c r="S32" s="30"/>
      <c r="T32" s="33" t="s">
        <v>126</v>
      </c>
    </row>
    <row r="33" spans="1:20" ht="142.80000000000001" x14ac:dyDescent="0.25">
      <c r="A33" s="20"/>
      <c r="B33" s="37"/>
      <c r="C33" s="38"/>
      <c r="D33" s="39"/>
      <c r="E33" s="26" t="s">
        <v>145</v>
      </c>
      <c r="F33" s="39"/>
      <c r="G33" s="40"/>
      <c r="H33" s="47"/>
      <c r="I33" s="48"/>
      <c r="J33" s="48"/>
      <c r="K33" s="31"/>
      <c r="L33" s="32"/>
      <c r="M33" s="31"/>
      <c r="N33" s="32"/>
      <c r="O33" s="31"/>
      <c r="P33" s="32"/>
      <c r="Q33" s="27"/>
      <c r="R33" s="24" t="s">
        <v>146</v>
      </c>
      <c r="S33" s="24" t="s">
        <v>147</v>
      </c>
      <c r="T33" s="37"/>
    </row>
    <row r="34" spans="1:20" ht="40.799999999999997" x14ac:dyDescent="0.25">
      <c r="A34" s="9">
        <v>20</v>
      </c>
      <c r="B34" s="24" t="s">
        <v>96</v>
      </c>
      <c r="C34" s="25" t="s">
        <v>97</v>
      </c>
      <c r="D34" s="24" t="s">
        <v>98</v>
      </c>
      <c r="E34" s="26"/>
      <c r="F34" s="27" t="s">
        <v>40</v>
      </c>
      <c r="G34" s="28"/>
      <c r="H34" s="29">
        <v>925.08</v>
      </c>
      <c r="I34" s="27"/>
      <c r="J34" s="41"/>
      <c r="K34" s="42"/>
      <c r="L34" s="43"/>
      <c r="M34" s="42"/>
      <c r="N34" s="43"/>
      <c r="O34" s="27"/>
      <c r="P34" s="26"/>
      <c r="Q34" s="27"/>
      <c r="R34" s="26"/>
      <c r="S34" s="30"/>
      <c r="T34" s="26" t="s">
        <v>99</v>
      </c>
    </row>
    <row r="35" spans="1:20" ht="20.399999999999999" x14ac:dyDescent="0.25">
      <c r="A35" s="9">
        <v>21</v>
      </c>
      <c r="B35" s="24" t="s">
        <v>115</v>
      </c>
      <c r="C35" s="25" t="s">
        <v>116</v>
      </c>
      <c r="D35" s="24" t="s">
        <v>117</v>
      </c>
      <c r="E35" s="26"/>
      <c r="F35" s="27" t="s">
        <v>40</v>
      </c>
      <c r="G35" s="28"/>
      <c r="H35" s="29">
        <v>11.45</v>
      </c>
      <c r="I35" s="30"/>
      <c r="J35" s="30"/>
      <c r="K35" s="31"/>
      <c r="L35" s="32"/>
      <c r="M35" s="31"/>
      <c r="N35" s="32"/>
      <c r="O35" s="31"/>
      <c r="P35" s="32"/>
      <c r="Q35" s="30"/>
      <c r="R35" s="30"/>
      <c r="S35" s="30"/>
      <c r="T35" s="26"/>
    </row>
    <row r="36" spans="1:20" ht="20.399999999999999" x14ac:dyDescent="0.25">
      <c r="A36" s="9">
        <v>22</v>
      </c>
      <c r="B36" s="24" t="s">
        <v>65</v>
      </c>
      <c r="C36" s="25" t="s">
        <v>64</v>
      </c>
      <c r="D36" s="24" t="s">
        <v>66</v>
      </c>
      <c r="E36" s="26" t="s">
        <v>129</v>
      </c>
      <c r="F36" s="27" t="s">
        <v>40</v>
      </c>
      <c r="G36" s="28"/>
      <c r="H36" s="29">
        <v>3136.42</v>
      </c>
      <c r="I36" s="30" t="s">
        <v>40</v>
      </c>
      <c r="J36" s="30" t="s">
        <v>127</v>
      </c>
      <c r="K36" s="31"/>
      <c r="L36" s="32">
        <f>N36+P36</f>
        <v>3860.64</v>
      </c>
      <c r="M36" s="31"/>
      <c r="N36" s="32">
        <f>3406.39+24.88+429.37</f>
        <v>3860.64</v>
      </c>
      <c r="O36" s="31"/>
      <c r="P36" s="32"/>
      <c r="Q36" s="27" t="s">
        <v>128</v>
      </c>
      <c r="R36" s="24" t="s">
        <v>153</v>
      </c>
      <c r="S36" s="30"/>
      <c r="T36" s="26"/>
    </row>
    <row r="37" spans="1:20" ht="51" x14ac:dyDescent="0.25">
      <c r="A37" s="9">
        <v>23</v>
      </c>
      <c r="B37" s="24" t="s">
        <v>118</v>
      </c>
      <c r="C37" s="25" t="s">
        <v>119</v>
      </c>
      <c r="D37" s="24" t="s">
        <v>120</v>
      </c>
      <c r="E37" s="26"/>
      <c r="F37" s="27" t="s">
        <v>40</v>
      </c>
      <c r="G37" s="28"/>
      <c r="H37" s="29">
        <v>962.24</v>
      </c>
      <c r="I37" s="30"/>
      <c r="J37" s="30"/>
      <c r="K37" s="31"/>
      <c r="L37" s="32"/>
      <c r="M37" s="31"/>
      <c r="N37" s="32"/>
      <c r="O37" s="31"/>
      <c r="P37" s="32"/>
      <c r="Q37" s="30"/>
      <c r="R37" s="30"/>
      <c r="S37" s="30"/>
      <c r="T37" s="26" t="s">
        <v>121</v>
      </c>
    </row>
    <row r="38" spans="1:20" ht="40.799999999999997" x14ac:dyDescent="0.25">
      <c r="A38" s="9">
        <v>24</v>
      </c>
      <c r="B38" s="24" t="s">
        <v>53</v>
      </c>
      <c r="C38" s="25" t="s">
        <v>52</v>
      </c>
      <c r="D38" s="24" t="s">
        <v>54</v>
      </c>
      <c r="E38" s="26"/>
      <c r="F38" s="27" t="s">
        <v>40</v>
      </c>
      <c r="G38" s="28"/>
      <c r="H38" s="29">
        <v>87.43</v>
      </c>
      <c r="I38" s="27"/>
      <c r="J38" s="41"/>
      <c r="K38" s="42"/>
      <c r="L38" s="43"/>
      <c r="M38" s="42"/>
      <c r="N38" s="43"/>
      <c r="O38" s="27"/>
      <c r="P38" s="26"/>
      <c r="Q38" s="27"/>
      <c r="R38" s="26"/>
      <c r="S38" s="30"/>
      <c r="T38" s="26" t="s">
        <v>55</v>
      </c>
    </row>
    <row r="39" spans="1:20" ht="81.599999999999994" x14ac:dyDescent="0.25">
      <c r="A39" s="9">
        <v>25</v>
      </c>
      <c r="B39" s="24" t="s">
        <v>131</v>
      </c>
      <c r="C39" s="25" t="s">
        <v>130</v>
      </c>
      <c r="D39" s="24" t="s">
        <v>132</v>
      </c>
      <c r="E39" s="26" t="s">
        <v>129</v>
      </c>
      <c r="F39" s="27" t="s">
        <v>133</v>
      </c>
      <c r="G39" s="28"/>
      <c r="H39" s="29"/>
      <c r="I39" s="27" t="s">
        <v>40</v>
      </c>
      <c r="J39" s="41" t="s">
        <v>134</v>
      </c>
      <c r="K39" s="42"/>
      <c r="L39" s="43">
        <f>N39+P39</f>
        <v>829.41000000000008</v>
      </c>
      <c r="M39" s="42"/>
      <c r="N39" s="43">
        <f>775.57+53.84</f>
        <v>829.41000000000008</v>
      </c>
      <c r="O39" s="27"/>
      <c r="P39" s="26"/>
      <c r="Q39" s="27"/>
      <c r="R39" s="26" t="s">
        <v>135</v>
      </c>
      <c r="S39" s="30"/>
      <c r="T39" s="26"/>
    </row>
    <row r="40" spans="1:20" ht="51" x14ac:dyDescent="0.25">
      <c r="A40" s="9">
        <v>26</v>
      </c>
      <c r="B40" s="24" t="s">
        <v>113</v>
      </c>
      <c r="C40" s="25" t="s">
        <v>111</v>
      </c>
      <c r="D40" s="24" t="s">
        <v>112</v>
      </c>
      <c r="E40" s="26"/>
      <c r="F40" s="27" t="s">
        <v>40</v>
      </c>
      <c r="G40" s="28"/>
      <c r="H40" s="29">
        <v>1692.04</v>
      </c>
      <c r="I40" s="30"/>
      <c r="J40" s="30"/>
      <c r="K40" s="31"/>
      <c r="L40" s="32"/>
      <c r="M40" s="31"/>
      <c r="N40" s="32"/>
      <c r="O40" s="31"/>
      <c r="P40" s="32"/>
      <c r="Q40" s="27"/>
      <c r="R40" s="44"/>
      <c r="S40" s="30"/>
      <c r="T40" s="26" t="s">
        <v>114</v>
      </c>
    </row>
    <row r="41" spans="1:20" ht="40.799999999999997" x14ac:dyDescent="0.25">
      <c r="A41" s="9">
        <v>27</v>
      </c>
      <c r="B41" s="24" t="s">
        <v>90</v>
      </c>
      <c r="C41" s="25" t="s">
        <v>91</v>
      </c>
      <c r="D41" s="24" t="s">
        <v>92</v>
      </c>
      <c r="E41" s="26" t="s">
        <v>129</v>
      </c>
      <c r="F41" s="27" t="s">
        <v>40</v>
      </c>
      <c r="G41" s="28"/>
      <c r="H41" s="29">
        <v>1709.22</v>
      </c>
      <c r="I41" s="27" t="s">
        <v>40</v>
      </c>
      <c r="J41" s="41" t="s">
        <v>139</v>
      </c>
      <c r="K41" s="42"/>
      <c r="L41" s="43">
        <f>N41+P41</f>
        <v>2617.89</v>
      </c>
      <c r="M41" s="42"/>
      <c r="N41" s="43">
        <f>1709.22+72.13+836.54</f>
        <v>2617.89</v>
      </c>
      <c r="O41" s="27"/>
      <c r="P41" s="26"/>
      <c r="Q41" s="27" t="s">
        <v>40</v>
      </c>
      <c r="R41" s="26" t="s">
        <v>141</v>
      </c>
      <c r="S41" s="30"/>
      <c r="T41" s="26" t="s">
        <v>95</v>
      </c>
    </row>
    <row r="42" spans="1:20" x14ac:dyDescent="0.25">
      <c r="A42" s="9">
        <v>28</v>
      </c>
      <c r="B42" s="12"/>
      <c r="C42" s="13"/>
      <c r="D42" s="12"/>
      <c r="E42" s="11"/>
      <c r="F42" s="9"/>
      <c r="G42" s="14"/>
      <c r="H42" s="15"/>
      <c r="I42" s="7"/>
      <c r="J42" s="7"/>
      <c r="K42" s="8"/>
      <c r="L42" s="10"/>
      <c r="M42" s="8"/>
      <c r="N42" s="10"/>
      <c r="O42" s="8"/>
      <c r="P42" s="10"/>
      <c r="Q42" s="7"/>
      <c r="R42" s="7"/>
      <c r="S42" s="7"/>
      <c r="T42" s="11"/>
    </row>
    <row r="43" spans="1:20" x14ac:dyDescent="0.25">
      <c r="A43" s="9">
        <v>29</v>
      </c>
      <c r="B43" s="12"/>
      <c r="C43" s="13"/>
      <c r="D43" s="12"/>
      <c r="E43" s="11"/>
      <c r="F43" s="9"/>
      <c r="G43" s="14"/>
      <c r="H43" s="15"/>
      <c r="I43" s="7"/>
      <c r="J43" s="7"/>
      <c r="K43" s="8"/>
      <c r="L43" s="10"/>
      <c r="M43" s="8"/>
      <c r="N43" s="10"/>
      <c r="O43" s="8"/>
      <c r="P43" s="10"/>
      <c r="Q43" s="7"/>
      <c r="R43" s="7"/>
      <c r="S43" s="7"/>
      <c r="T43" s="11"/>
    </row>
    <row r="44" spans="1:20" x14ac:dyDescent="0.25">
      <c r="A44" s="9">
        <v>30</v>
      </c>
      <c r="B44" s="12"/>
      <c r="C44" s="13"/>
      <c r="D44" s="12"/>
      <c r="E44" s="11"/>
      <c r="F44" s="9"/>
      <c r="G44" s="14"/>
      <c r="H44" s="15"/>
      <c r="I44" s="7"/>
      <c r="J44" s="7"/>
      <c r="K44" s="8"/>
      <c r="L44" s="10"/>
      <c r="M44" s="8"/>
      <c r="N44" s="10"/>
      <c r="O44" s="8"/>
      <c r="P44" s="10"/>
      <c r="Q44" s="7"/>
      <c r="R44" s="7"/>
      <c r="S44" s="7"/>
      <c r="T44" s="11"/>
    </row>
    <row r="45" spans="1:20" x14ac:dyDescent="0.25">
      <c r="A45" s="9">
        <v>31</v>
      </c>
      <c r="B45" s="12"/>
      <c r="C45" s="13"/>
      <c r="D45" s="12"/>
      <c r="E45" s="11"/>
      <c r="F45" s="9"/>
      <c r="G45" s="14"/>
      <c r="H45" s="15"/>
      <c r="I45" s="9"/>
      <c r="J45" s="16"/>
      <c r="K45" s="17"/>
      <c r="L45" s="18"/>
      <c r="M45" s="17"/>
      <c r="N45" s="18"/>
      <c r="O45" s="9"/>
      <c r="P45" s="11"/>
      <c r="Q45" s="9"/>
      <c r="R45" s="11"/>
      <c r="S45" s="7"/>
      <c r="T45" s="11"/>
    </row>
    <row r="46" spans="1:20" x14ac:dyDescent="0.25">
      <c r="A46" s="9">
        <v>32</v>
      </c>
      <c r="B46" s="12"/>
      <c r="C46" s="13"/>
      <c r="D46" s="12"/>
      <c r="E46" s="11"/>
      <c r="F46" s="9"/>
      <c r="G46" s="14"/>
      <c r="H46" s="15"/>
      <c r="I46" s="9"/>
      <c r="J46" s="16"/>
      <c r="K46" s="17"/>
      <c r="L46" s="18"/>
      <c r="M46" s="17"/>
      <c r="N46" s="18"/>
      <c r="O46" s="9"/>
      <c r="P46" s="11"/>
      <c r="Q46" s="9"/>
      <c r="R46" s="11"/>
      <c r="S46" s="7"/>
      <c r="T46" s="11"/>
    </row>
  </sheetData>
  <autoFilter ref="A12:T12" xr:uid="{00000000-0009-0000-0000-000000000000}"/>
  <sortState xmlns:xlrd2="http://schemas.microsoft.com/office/spreadsheetml/2017/richdata2" ref="B13:T41">
    <sortCondition ref="B13:B41"/>
  </sortState>
  <mergeCells count="37">
    <mergeCell ref="F15:F16"/>
    <mergeCell ref="G15:G16"/>
    <mergeCell ref="A15:A16"/>
    <mergeCell ref="B15:B16"/>
    <mergeCell ref="C15:C16"/>
    <mergeCell ref="D15:D16"/>
    <mergeCell ref="E15:E16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  <mergeCell ref="A32:A33"/>
    <mergeCell ref="B32:B33"/>
    <mergeCell ref="C32:C33"/>
    <mergeCell ref="D32:D33"/>
    <mergeCell ref="F32:F33"/>
    <mergeCell ref="G32:G33"/>
    <mergeCell ref="H32:H33"/>
    <mergeCell ref="I32:I33"/>
    <mergeCell ref="J32:J33"/>
    <mergeCell ref="T32:T3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2023-04-21T08:17:55Z</cp:lastPrinted>
  <dcterms:created xsi:type="dcterms:W3CDTF">2022-12-27T12:06:54Z</dcterms:created>
  <dcterms:modified xsi:type="dcterms:W3CDTF">2023-11-02T09:01:10Z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