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 tabRatio="954"/>
  </bookViews>
  <sheets>
    <sheet name="Prijave tražbina" sheetId="1" r:id="rId1"/>
    <sheet name="Sheet1" sheetId="2" r:id="rId2"/>
  </sheets>
  <definedNames>
    <definedName name="_xlnm._FilterDatabase" localSheetId="0" hidden="1">'Prijave tražbina'!$A$12:$T$15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" i="1" l="1"/>
  <c r="N20" i="1"/>
  <c r="L27" i="1" l="1"/>
  <c r="L18" i="1"/>
  <c r="N18" i="1"/>
  <c r="L15" i="1"/>
  <c r="N15" i="1"/>
  <c r="N22" i="1"/>
  <c r="L22" i="1" s="1"/>
  <c r="N34" i="1"/>
  <c r="L34" i="1" s="1"/>
  <c r="N26" i="1"/>
  <c r="L26" i="1" s="1"/>
  <c r="N14" i="1"/>
  <c r="L14" i="1" s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<sst xmlns="http://schemas.openxmlformats.org/spreadsheetml/2006/main" count="173" uniqueCount="131">
  <si>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</si>
  <si>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</si>
  <si>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</si>
  <si>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</si>
  <si>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</si>
  <si>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</si>
  <si>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</si>
  <si>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</si>
  <si>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</si>
  <si>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</si>
  <si>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</si>
  <si>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</si>
  <si>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</si>
  <si>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</si>
  <si>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</si>
  <si>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</si>
  <si>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</si>
  <si>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</si>
  <si>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</si>
  <si>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</si>
  <si>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</si>
  <si>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</si>
  <si>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</si>
  <si>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</si>
  <si>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</si>
  <si>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</si>
  <si>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</si>
  <si>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</si>
  <si>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</si>
  <si>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</si>
  <si>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</si>
  <si>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</si>
  <si>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034-011/26-10/24</t>
  </si>
  <si>
    <t>Trgovački sud u Pazinu</t>
  </si>
  <si>
    <t>St-278/2026</t>
  </si>
  <si>
    <t>VILINA ANIMACIJA d.o.o. Vodnjan</t>
  </si>
  <si>
    <t>64621849872</t>
  </si>
  <si>
    <t xml:space="preserve">MAJMAJOLA (STANCIJA) 58, 52215 VODNJAN         </t>
  </si>
  <si>
    <t>VODOVOD LABIN d.o.o.</t>
  </si>
  <si>
    <t>40074412467</t>
  </si>
  <si>
    <t xml:space="preserve">SLOBODE 6, 52220 LABIN </t>
  </si>
  <si>
    <t>DA</t>
  </si>
  <si>
    <t>90275854576</t>
  </si>
  <si>
    <t>PORSCHE LEASING d.o.o.</t>
  </si>
  <si>
    <t>ULICA VELIMIRA ŠKORPIKA 21, 10090 ZAGREB</t>
  </si>
  <si>
    <t xml:space="preserve">HEP ELEKTRA d.o.o. </t>
  </si>
  <si>
    <t>43965974818</t>
  </si>
  <si>
    <t>ULICA GRADA VUKOVARA 37, 10000 ZAGREB</t>
  </si>
  <si>
    <t>Hrvatski Telekom d.d.</t>
  </si>
  <si>
    <t>81793146560</t>
  </si>
  <si>
    <t>RADNIČKA CESTA 21, 10000 ZAGREB</t>
  </si>
  <si>
    <t>A1 Hrvatska d.o.o.</t>
  </si>
  <si>
    <t>29524210204</t>
  </si>
  <si>
    <t>VRTNI PUT 1, 10135 ZAGREB</t>
  </si>
  <si>
    <t>KONTESA d.o.o.</t>
  </si>
  <si>
    <t>09640652597</t>
  </si>
  <si>
    <t xml:space="preserve">Ulica bana Josipa Jelačića 20, 40000 Čakovec </t>
  </si>
  <si>
    <t>PLESEC PONGRAC MARIJA , vl. obrta SISCIA CONSULTING</t>
  </si>
  <si>
    <t>24870130210</t>
  </si>
  <si>
    <t>VARAŽDINSKA ULICA 4, PULA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</si>
  <si>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pogrešan naziv vjerovnika ( SISCIA CONSULTING d.o.o.)</t>
    </r>
  </si>
  <si>
    <t>22694857747</t>
  </si>
  <si>
    <t>EUROHERC osiguranje d.d.</t>
  </si>
  <si>
    <t xml:space="preserve">ULICA GRADA VUKOVARA 282, 10000 ZAGREB </t>
  </si>
  <si>
    <t>Erste &amp; Steiermärkische S-Leasing d.o.o.</t>
  </si>
  <si>
    <t>46550671661</t>
  </si>
  <si>
    <t>ZELINSKA ULICA 3, 10000 ZAGREB</t>
  </si>
  <si>
    <t>VODOVOD PULA - LABIN d.o.o.</t>
  </si>
  <si>
    <t>19798348108</t>
  </si>
  <si>
    <t xml:space="preserve">RADIĆEVA ULICA - VIA STJEPAN RADIĆ 9, 52100 PULA </t>
  </si>
  <si>
    <t>ISTRA HUMAN RESOURCES d.o.o.</t>
  </si>
  <si>
    <t>83159148261</t>
  </si>
  <si>
    <t xml:space="preserve">MAJMAJOLA (STANCIJA) 58, 52215 VODNJAN </t>
  </si>
  <si>
    <t>ELEKTRONIČKI RAČUNI d.o.o.</t>
  </si>
  <si>
    <t>42889250808</t>
  </si>
  <si>
    <t>ULICA SIMONA GREGORČIČA 8, 10000 ZAGREB</t>
  </si>
  <si>
    <t>1. MAJ LABIN d.o.o.</t>
  </si>
  <si>
    <t>23557321379</t>
  </si>
  <si>
    <t>VINEŽ 81, 52220 LABIN</t>
  </si>
  <si>
    <t>COMPANYWALL d.o.o.</t>
  </si>
  <si>
    <t>93441573210</t>
  </si>
  <si>
    <t>ULICA DIVKA BUDAKA 1 D, 10123 ZAGREB</t>
  </si>
  <si>
    <t>58258203822</t>
  </si>
  <si>
    <t>CISCUTIJEVA 15/1, PULA</t>
  </si>
  <si>
    <t xml:space="preserve">GRGIĆ BAŽON NIVES, odvjetnik                                    </t>
  </si>
  <si>
    <t>JAVORNIK RISTIČ SIMONA</t>
  </si>
  <si>
    <t>01130891346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</si>
  <si>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nepotpun naziv vjerovnika ( Simona Javornik)</t>
    </r>
  </si>
  <si>
    <t>32247795989</t>
  </si>
  <si>
    <t>ULICA ROBERTA FRANGEŠA - MIHANOVIĆA 9, 10110 ZAGREB</t>
  </si>
  <si>
    <t>ERSTE&amp;STEIERMÄRKISCHE BANKA d.d.</t>
  </si>
  <si>
    <t>JADRANSKI TRG 3 A, 51000 RIJEKA</t>
  </si>
  <si>
    <t>23057039320</t>
  </si>
  <si>
    <t>Addiko Bank d.d.</t>
  </si>
  <si>
    <t>CROATIA BANKA d.d.</t>
  </si>
  <si>
    <t>14036333877</t>
  </si>
  <si>
    <t>SLAVONSKA AVENIJA 6, 10000 ZAGREB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</si>
  <si>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u prijedlogu naveo pogrešnu adresu vjerovnika ( Matka Laginje 3, Pula)</t>
    </r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</si>
  <si>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u prijedlogu naveo pogrešnu adresu vjerovnika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(Kušlanova 27, Zagreb)</t>
    </r>
  </si>
  <si>
    <t>Redovna tražbina</t>
  </si>
  <si>
    <t>23.07.2026.</t>
  </si>
  <si>
    <t>Ugovor o pretplatničkom odnosu, šifra</t>
  </si>
  <si>
    <t>31.07.2026.</t>
  </si>
  <si>
    <t>Vjerodostojna isprava - izvod iz poslovnih knjiga br.naloga: 82001823 od 23.07.2026. (za ugovorni račun 2202043955)
Izvod iz poslovnih knjiga br.naloga: 82001824 od 23.07.2026. (za ugovorni račun broj: 2300154538)</t>
  </si>
  <si>
    <t>REPUBLIKA HRVATSKA MINISTARSTVO FINANCIJA</t>
  </si>
  <si>
    <t>18683136487</t>
  </si>
  <si>
    <t>Katančićeva ulica 5, 10000 Zagreb</t>
  </si>
  <si>
    <t>NE</t>
  </si>
  <si>
    <t>Porezni dug</t>
  </si>
  <si>
    <t>DA
5.561,98 EUR</t>
  </si>
  <si>
    <t>Razlučno pravo</t>
  </si>
  <si>
    <t>03.08.2026.
04.08.2026.</t>
  </si>
  <si>
    <t>DA
22.000,00 EUR</t>
  </si>
  <si>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je prijavom tražbine dostavljene 04.08.2026. ispravio prijavu tražbine dostavljene 03.08.2026.</t>
    </r>
  </si>
  <si>
    <t>Sporazum o osiguranju novčane tražbine zasnivanjem založnog prava na ustupljenim tražbinama od 02.03.2023., Ov-1004/2023</t>
  </si>
  <si>
    <t>06.08.2026.</t>
  </si>
  <si>
    <t>DA
71.000,00 EUR</t>
  </si>
  <si>
    <t>Ugovor o kreditu: 325-51035418 od dana 29.04.2024.g. ovjeren od strane JB Marka Vitasovića iz Pule pod brojem ovjere OV-2076/2024 (prilog 1)</t>
  </si>
  <si>
    <t>Ugovor o otvaranju i vođenju transakcijskog računa te obavljaju platnih usluga od dana 26.04.2026.g. (prilog 4)</t>
  </si>
  <si>
    <t>04.08.2026.</t>
  </si>
  <si>
    <t>DA
10.000,00 EUR</t>
  </si>
  <si>
    <t>Ugovor o okvirnom kreditu u eurima s korištenjem po principu dopuštenog prekoračenja po transakcijskom računu-Ugovor broj 2200183352 od 18.04.2025.(nadalje: Ugovor)</t>
  </si>
  <si>
    <t>Ugovor o otvaranju i vođenju poslovnog računa 1100833376 od 29.06.2017.
Ugovor o kreditu br: 5120928823 od 02.03.2023.
Sporazum o osiguranju novčane tražbine zasnivanjem založnog prava na ustupljenim tražbinama od 02.03.2023., Ov-1004/2023
Osiguranje života za slučaj smrti i doživljenja od 09.03.2023. Wiener osiguranje</t>
  </si>
  <si>
    <t>20.08.2026.</t>
  </si>
  <si>
    <t>118-08-4012-26-13</t>
  </si>
  <si>
    <t>76674680107</t>
  </si>
  <si>
    <t>EOS MATRIX d.o.o.</t>
  </si>
  <si>
    <t>14.08.2026.</t>
  </si>
  <si>
    <t xml:space="preserve">HORVATOVA ULICA 82, 10010 ZAGREB  </t>
  </si>
  <si>
    <t>Okvirni ugovor o prodaji i ustupu potraživanja F3-20/2017, Dodatak 90. Okvirnog ugovora</t>
  </si>
  <si>
    <t>DA
206,74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</si>
</sst>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6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6" fillId="0" borderId="5" xfId="0" applyNumberFormat="1" applyFont="1" applyFill="1" applyBorder="1" applyAlignment="1">
      <alignment horizontal="right" vertical="center"/>
    </xf>
    <xf numFmtId="165" fontId="6" fillId="0" borderId="3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topLeftCell="A28" zoomScale="90" zoomScaleNormal="90" workbookViewId="0">
      <selection activeCell="V55" sqref="V55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0.7109375" style="1" customWidth="1"/>
    <col min="8" max="8" width="17.42578125" style="1" bestFit="1" customWidth="1"/>
    <col min="9" max="9" width="7.85546875" style="1" customWidth="1"/>
    <col min="10" max="11" width="9.7109375" style="1" customWidth="1"/>
    <col min="12" max="12" width="13.7109375" style="1" customWidth="1"/>
    <col min="13" max="13" width="11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24" style="1" customWidth="1"/>
    <col min="20" max="20" width="12.85546875" style="1" customWidth="1"/>
  </cols>
  <sheetData>
    <row r="1" spans="1:20" s="4" customFormat="1" ht="12" x14ac:dyDescent="0.2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s="4" customFormat="1" ht="11.25" x14ac:dyDescent="0.2">
      <c r="A2" s="12" t="s">
        <v>2</v>
      </c>
      <c r="B2" s="12"/>
      <c r="C2" s="12"/>
      <c r="D2" s="14" t="s">
        <v>123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s="4" customFormat="1" ht="11.25" x14ac:dyDescent="0.2">
      <c r="A3" s="12" t="s">
        <v>21</v>
      </c>
      <c r="B3" s="12" t="s">
        <v>3</v>
      </c>
      <c r="C3" s="12"/>
      <c r="D3" s="15" t="s">
        <v>32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s="4" customFormat="1" ht="11.25" x14ac:dyDescent="0.2">
      <c r="A4" s="12" t="s">
        <v>22</v>
      </c>
      <c r="B4" s="12"/>
      <c r="C4" s="12"/>
      <c r="D4" s="15" t="s">
        <v>124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s="4" customFormat="1" ht="11.25" x14ac:dyDescent="0.2">
      <c r="A5" s="12" t="s">
        <v>4</v>
      </c>
      <c r="B5" s="12"/>
      <c r="C5" s="12"/>
      <c r="D5" s="15" t="s">
        <v>33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4" customFormat="1" ht="11.25" x14ac:dyDescent="0.2">
      <c r="A6" s="12" t="s">
        <v>5</v>
      </c>
      <c r="B6" s="12"/>
      <c r="C6" s="12"/>
      <c r="D6" s="15" t="s">
        <v>34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s="4" customFormat="1" ht="11.25" x14ac:dyDescent="0.2">
      <c r="A7" s="12" t="s">
        <v>6</v>
      </c>
      <c r="B7" s="12" t="s">
        <v>3</v>
      </c>
      <c r="C7" s="12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s="4" customFormat="1" ht="11.25" x14ac:dyDescent="0.2">
      <c r="A8" s="12" t="s">
        <v>7</v>
      </c>
      <c r="B8" s="12"/>
      <c r="C8" s="12"/>
      <c r="D8" s="15" t="s">
        <v>35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s="4" customFormat="1" ht="11.25" x14ac:dyDescent="0.2">
      <c r="A9" s="12" t="s">
        <v>8</v>
      </c>
      <c r="B9" s="12"/>
      <c r="C9" s="12"/>
      <c r="D9" s="16" t="s">
        <v>36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s="4" customFormat="1" ht="11.25" x14ac:dyDescent="0.2">
      <c r="A10" s="12" t="s">
        <v>9</v>
      </c>
      <c r="B10" s="12"/>
      <c r="C10" s="12"/>
      <c r="D10" s="15" t="s">
        <v>37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2.5" x14ac:dyDescent="0.2">
      <c r="A13" s="17">
        <v>1</v>
      </c>
      <c r="B13" s="18" t="s">
        <v>76</v>
      </c>
      <c r="C13" s="19" t="s">
        <v>77</v>
      </c>
      <c r="D13" s="18" t="s">
        <v>78</v>
      </c>
      <c r="E13" s="17"/>
      <c r="F13" s="17" t="s">
        <v>41</v>
      </c>
      <c r="G13" s="20"/>
      <c r="H13" s="21">
        <v>758.15</v>
      </c>
      <c r="I13" s="22"/>
      <c r="J13" s="22"/>
      <c r="K13" s="23"/>
      <c r="L13" s="24"/>
      <c r="M13" s="23"/>
      <c r="N13" s="24"/>
      <c r="O13" s="23"/>
      <c r="P13" s="24"/>
      <c r="Q13" s="17"/>
      <c r="R13" s="18"/>
      <c r="S13" s="25"/>
      <c r="T13" s="26"/>
    </row>
    <row r="14" spans="1:20" ht="22.5" x14ac:dyDescent="0.2">
      <c r="A14" s="17">
        <v>2</v>
      </c>
      <c r="B14" s="18" t="s">
        <v>51</v>
      </c>
      <c r="C14" s="19" t="s">
        <v>52</v>
      </c>
      <c r="D14" s="18" t="s">
        <v>53</v>
      </c>
      <c r="E14" s="25" t="s">
        <v>99</v>
      </c>
      <c r="F14" s="17" t="s">
        <v>41</v>
      </c>
      <c r="G14" s="20"/>
      <c r="H14" s="21">
        <v>1892.09</v>
      </c>
      <c r="I14" s="22" t="s">
        <v>41</v>
      </c>
      <c r="J14" s="22" t="s">
        <v>100</v>
      </c>
      <c r="K14" s="23"/>
      <c r="L14" s="24">
        <f>N14+P14</f>
        <v>1411.2</v>
      </c>
      <c r="M14" s="23"/>
      <c r="N14" s="24">
        <f>1411.2</f>
        <v>1411.2</v>
      </c>
      <c r="O14" s="23"/>
      <c r="P14" s="24"/>
      <c r="Q14" s="17"/>
      <c r="R14" s="18" t="s">
        <v>101</v>
      </c>
      <c r="S14" s="25"/>
      <c r="T14" s="27"/>
    </row>
    <row r="15" spans="1:20" ht="45" x14ac:dyDescent="0.2">
      <c r="A15" s="28">
        <v>3</v>
      </c>
      <c r="B15" s="29" t="s">
        <v>93</v>
      </c>
      <c r="C15" s="30" t="s">
        <v>95</v>
      </c>
      <c r="D15" s="29" t="s">
        <v>96</v>
      </c>
      <c r="E15" s="31" t="s">
        <v>99</v>
      </c>
      <c r="F15" s="28" t="s">
        <v>41</v>
      </c>
      <c r="G15" s="32"/>
      <c r="H15" s="33">
        <v>43382.03</v>
      </c>
      <c r="I15" s="34" t="s">
        <v>41</v>
      </c>
      <c r="J15" s="34" t="s">
        <v>115</v>
      </c>
      <c r="K15" s="35"/>
      <c r="L15" s="36">
        <f>N15+P15+N16</f>
        <v>47141.100000000006</v>
      </c>
      <c r="M15" s="23"/>
      <c r="N15" s="24">
        <f>3146.93+528.81+278.74</f>
        <v>3954.4799999999996</v>
      </c>
      <c r="O15" s="23"/>
      <c r="P15" s="24">
        <v>43156.68</v>
      </c>
      <c r="Q15" s="17" t="s">
        <v>116</v>
      </c>
      <c r="R15" s="18" t="s">
        <v>117</v>
      </c>
      <c r="S15" s="25"/>
      <c r="T15" s="27"/>
    </row>
    <row r="16" spans="1:20" ht="33.75" x14ac:dyDescent="0.2">
      <c r="A16" s="37"/>
      <c r="B16" s="38"/>
      <c r="C16" s="39"/>
      <c r="D16" s="38"/>
      <c r="E16" s="40"/>
      <c r="F16" s="37"/>
      <c r="G16" s="41"/>
      <c r="H16" s="42"/>
      <c r="I16" s="43"/>
      <c r="J16" s="43"/>
      <c r="K16" s="44"/>
      <c r="L16" s="45"/>
      <c r="M16" s="23"/>
      <c r="N16" s="24">
        <v>29.94</v>
      </c>
      <c r="O16" s="23"/>
      <c r="P16" s="24"/>
      <c r="Q16" s="17"/>
      <c r="R16" s="18" t="s">
        <v>118</v>
      </c>
      <c r="S16" s="25"/>
      <c r="T16" s="27"/>
    </row>
    <row r="17" spans="1:20" ht="67.5" x14ac:dyDescent="0.2">
      <c r="A17" s="17">
        <v>4</v>
      </c>
      <c r="B17" s="18" t="s">
        <v>79</v>
      </c>
      <c r="C17" s="19" t="s">
        <v>80</v>
      </c>
      <c r="D17" s="18" t="s">
        <v>81</v>
      </c>
      <c r="E17" s="17"/>
      <c r="F17" s="17" t="s">
        <v>41</v>
      </c>
      <c r="G17" s="20"/>
      <c r="H17" s="21">
        <v>251.25</v>
      </c>
      <c r="I17" s="22"/>
      <c r="J17" s="22"/>
      <c r="K17" s="23"/>
      <c r="L17" s="24"/>
      <c r="M17" s="23"/>
      <c r="N17" s="24"/>
      <c r="O17" s="23"/>
      <c r="P17" s="24"/>
      <c r="Q17" s="17"/>
      <c r="R17" s="18"/>
      <c r="S17" s="25"/>
      <c r="T17" s="27" t="s">
        <v>98</v>
      </c>
    </row>
    <row r="18" spans="1:20" ht="56.25" x14ac:dyDescent="0.2">
      <c r="A18" s="17">
        <v>5</v>
      </c>
      <c r="B18" s="18" t="s">
        <v>94</v>
      </c>
      <c r="C18" s="19" t="s">
        <v>88</v>
      </c>
      <c r="D18" s="18" t="s">
        <v>89</v>
      </c>
      <c r="E18" s="17" t="s">
        <v>99</v>
      </c>
      <c r="F18" s="17" t="s">
        <v>41</v>
      </c>
      <c r="G18" s="20"/>
      <c r="H18" s="21">
        <v>29638.5</v>
      </c>
      <c r="I18" s="22" t="s">
        <v>41</v>
      </c>
      <c r="J18" s="22" t="s">
        <v>119</v>
      </c>
      <c r="K18" s="23"/>
      <c r="L18" s="24">
        <f>N18+P18</f>
        <v>30812.13</v>
      </c>
      <c r="M18" s="23"/>
      <c r="N18" s="24">
        <f>30000+136.71+646.02+29.4</f>
        <v>30812.13</v>
      </c>
      <c r="O18" s="23"/>
      <c r="P18" s="24"/>
      <c r="Q18" s="17" t="s">
        <v>120</v>
      </c>
      <c r="R18" s="18" t="s">
        <v>121</v>
      </c>
      <c r="S18" s="25"/>
      <c r="T18" s="27"/>
    </row>
    <row r="19" spans="1:20" ht="33.75" x14ac:dyDescent="0.2">
      <c r="A19" s="17">
        <v>6</v>
      </c>
      <c r="B19" s="18" t="s">
        <v>73</v>
      </c>
      <c r="C19" s="19" t="s">
        <v>74</v>
      </c>
      <c r="D19" s="18" t="s">
        <v>75</v>
      </c>
      <c r="E19" s="17"/>
      <c r="F19" s="17" t="s">
        <v>41</v>
      </c>
      <c r="G19" s="20"/>
      <c r="H19" s="21">
        <v>99.25</v>
      </c>
      <c r="I19" s="22"/>
      <c r="J19" s="22"/>
      <c r="K19" s="23"/>
      <c r="L19" s="24"/>
      <c r="M19" s="23"/>
      <c r="N19" s="24"/>
      <c r="O19" s="23"/>
      <c r="P19" s="24"/>
      <c r="Q19" s="17"/>
      <c r="R19" s="18"/>
      <c r="S19" s="25"/>
      <c r="T19" s="27"/>
    </row>
    <row r="20" spans="1:20" ht="23.25" customHeight="1" x14ac:dyDescent="0.2">
      <c r="A20" s="17">
        <v>7</v>
      </c>
      <c r="B20" s="18" t="s">
        <v>126</v>
      </c>
      <c r="C20" s="19" t="s">
        <v>125</v>
      </c>
      <c r="D20" s="18" t="s">
        <v>128</v>
      </c>
      <c r="E20" s="17" t="s">
        <v>99</v>
      </c>
      <c r="F20" s="17" t="s">
        <v>107</v>
      </c>
      <c r="G20" s="20"/>
      <c r="H20" s="21"/>
      <c r="I20" s="22" t="s">
        <v>41</v>
      </c>
      <c r="J20" s="22" t="s">
        <v>127</v>
      </c>
      <c r="K20" s="23"/>
      <c r="L20" s="24">
        <f>N20+P20</f>
        <v>206.74</v>
      </c>
      <c r="M20" s="23"/>
      <c r="N20" s="24">
        <f>104.69+14.55+87.5</f>
        <v>206.74</v>
      </c>
      <c r="O20" s="23"/>
      <c r="P20" s="24"/>
      <c r="Q20" s="17" t="s">
        <v>130</v>
      </c>
      <c r="R20" s="18" t="s">
        <v>129</v>
      </c>
      <c r="S20" s="25"/>
      <c r="T20" s="27"/>
    </row>
    <row r="21" spans="1:20" ht="22.5" x14ac:dyDescent="0.2">
      <c r="A21" s="17">
        <v>8</v>
      </c>
      <c r="B21" s="18" t="s">
        <v>64</v>
      </c>
      <c r="C21" s="19" t="s">
        <v>65</v>
      </c>
      <c r="D21" s="18" t="s">
        <v>66</v>
      </c>
      <c r="E21" s="17"/>
      <c r="F21" s="17" t="s">
        <v>41</v>
      </c>
      <c r="G21" s="20"/>
      <c r="H21" s="21">
        <v>187.75</v>
      </c>
      <c r="I21" s="22"/>
      <c r="J21" s="22"/>
      <c r="K21" s="23"/>
      <c r="L21" s="24"/>
      <c r="M21" s="23"/>
      <c r="N21" s="24"/>
      <c r="O21" s="23"/>
      <c r="P21" s="24"/>
      <c r="Q21" s="17"/>
      <c r="R21" s="18"/>
      <c r="S21" s="25"/>
      <c r="T21" s="27"/>
    </row>
    <row r="22" spans="1:20" ht="101.25" x14ac:dyDescent="0.2">
      <c r="A22" s="28">
        <v>9</v>
      </c>
      <c r="B22" s="29" t="s">
        <v>90</v>
      </c>
      <c r="C22" s="30" t="s">
        <v>92</v>
      </c>
      <c r="D22" s="29" t="s">
        <v>91</v>
      </c>
      <c r="E22" s="25" t="s">
        <v>99</v>
      </c>
      <c r="F22" s="28" t="s">
        <v>41</v>
      </c>
      <c r="G22" s="32"/>
      <c r="H22" s="46">
        <v>7058.73</v>
      </c>
      <c r="I22" s="34" t="s">
        <v>41</v>
      </c>
      <c r="J22" s="28" t="s">
        <v>111</v>
      </c>
      <c r="K22" s="23"/>
      <c r="L22" s="24">
        <f>N22+P22</f>
        <v>9968.11</v>
      </c>
      <c r="M22" s="23"/>
      <c r="N22" s="24">
        <f>1363.21+197.41+22.26+132.72+185.97</f>
        <v>1901.5700000000002</v>
      </c>
      <c r="O22" s="23"/>
      <c r="P22" s="24">
        <v>8066.54</v>
      </c>
      <c r="Q22" s="17" t="s">
        <v>112</v>
      </c>
      <c r="R22" s="18" t="s">
        <v>122</v>
      </c>
      <c r="S22" s="25"/>
      <c r="T22" s="31" t="s">
        <v>113</v>
      </c>
    </row>
    <row r="23" spans="1:20" ht="33.75" x14ac:dyDescent="0.2">
      <c r="A23" s="37"/>
      <c r="B23" s="38"/>
      <c r="C23" s="39"/>
      <c r="D23" s="38"/>
      <c r="E23" s="25" t="s">
        <v>110</v>
      </c>
      <c r="F23" s="37"/>
      <c r="G23" s="41"/>
      <c r="H23" s="47"/>
      <c r="I23" s="43"/>
      <c r="J23" s="37"/>
      <c r="K23" s="23"/>
      <c r="L23" s="24"/>
      <c r="M23" s="23"/>
      <c r="N23" s="24"/>
      <c r="O23" s="23"/>
      <c r="P23" s="24"/>
      <c r="Q23" s="17"/>
      <c r="R23" s="18" t="s">
        <v>114</v>
      </c>
      <c r="S23" s="25"/>
      <c r="T23" s="40"/>
    </row>
    <row r="24" spans="1:20" ht="67.5" x14ac:dyDescent="0.2">
      <c r="A24" s="17">
        <v>10</v>
      </c>
      <c r="B24" s="18" t="s">
        <v>62</v>
      </c>
      <c r="C24" s="19" t="s">
        <v>61</v>
      </c>
      <c r="D24" s="18" t="s">
        <v>63</v>
      </c>
      <c r="E24" s="25"/>
      <c r="F24" s="17" t="s">
        <v>41</v>
      </c>
      <c r="G24" s="20"/>
      <c r="H24" s="21">
        <v>259.95999999999998</v>
      </c>
      <c r="I24" s="22"/>
      <c r="J24" s="22"/>
      <c r="K24" s="23"/>
      <c r="L24" s="24"/>
      <c r="M24" s="23"/>
      <c r="N24" s="24"/>
      <c r="O24" s="23"/>
      <c r="P24" s="24"/>
      <c r="Q24" s="17"/>
      <c r="R24" s="18"/>
      <c r="S24" s="25"/>
      <c r="T24" s="27" t="s">
        <v>97</v>
      </c>
    </row>
    <row r="25" spans="1:20" ht="22.5" x14ac:dyDescent="0.2">
      <c r="A25" s="17">
        <v>11</v>
      </c>
      <c r="B25" s="18" t="s">
        <v>84</v>
      </c>
      <c r="C25" s="19" t="s">
        <v>82</v>
      </c>
      <c r="D25" s="18" t="s">
        <v>83</v>
      </c>
      <c r="E25" s="25"/>
      <c r="F25" s="17" t="s">
        <v>41</v>
      </c>
      <c r="G25" s="20"/>
      <c r="H25" s="21">
        <v>250</v>
      </c>
      <c r="I25" s="22"/>
      <c r="J25" s="22"/>
      <c r="K25" s="23"/>
      <c r="L25" s="24"/>
      <c r="M25" s="23"/>
      <c r="N25" s="24"/>
      <c r="O25" s="23"/>
      <c r="P25" s="24"/>
      <c r="Q25" s="17"/>
      <c r="R25" s="18"/>
      <c r="S25" s="25"/>
      <c r="T25" s="27"/>
    </row>
    <row r="26" spans="1:20" ht="67.5" x14ac:dyDescent="0.2">
      <c r="A26" s="17">
        <v>12</v>
      </c>
      <c r="B26" s="18" t="s">
        <v>45</v>
      </c>
      <c r="C26" s="19" t="s">
        <v>46</v>
      </c>
      <c r="D26" s="18" t="s">
        <v>47</v>
      </c>
      <c r="E26" s="25" t="s">
        <v>99</v>
      </c>
      <c r="F26" s="17" t="s">
        <v>41</v>
      </c>
      <c r="G26" s="20"/>
      <c r="H26" s="21">
        <v>450.06</v>
      </c>
      <c r="I26" s="22" t="s">
        <v>41</v>
      </c>
      <c r="J26" s="22" t="s">
        <v>102</v>
      </c>
      <c r="K26" s="23"/>
      <c r="L26" s="24">
        <f>N26+P26</f>
        <v>584.19000000000005</v>
      </c>
      <c r="M26" s="23"/>
      <c r="N26" s="24">
        <f>581.97+2.22</f>
        <v>584.19000000000005</v>
      </c>
      <c r="O26" s="23"/>
      <c r="P26" s="24"/>
      <c r="Q26" s="17"/>
      <c r="R26" s="18" t="s">
        <v>103</v>
      </c>
      <c r="S26" s="25"/>
      <c r="T26" s="27"/>
    </row>
    <row r="27" spans="1:20" ht="22.5" x14ac:dyDescent="0.2">
      <c r="A27" s="17">
        <v>13</v>
      </c>
      <c r="B27" s="18" t="s">
        <v>48</v>
      </c>
      <c r="C27" s="19" t="s">
        <v>49</v>
      </c>
      <c r="D27" s="18" t="s">
        <v>50</v>
      </c>
      <c r="E27" s="25" t="s">
        <v>99</v>
      </c>
      <c r="F27" s="17" t="s">
        <v>41</v>
      </c>
      <c r="G27" s="20"/>
      <c r="H27" s="21">
        <v>1512.41</v>
      </c>
      <c r="I27" s="22" t="s">
        <v>41</v>
      </c>
      <c r="J27" s="22" t="s">
        <v>115</v>
      </c>
      <c r="K27" s="23"/>
      <c r="L27" s="24">
        <f>N27+P27</f>
        <v>1159.97</v>
      </c>
      <c r="M27" s="23"/>
      <c r="N27" s="24">
        <v>1159.97</v>
      </c>
      <c r="O27" s="23"/>
      <c r="P27" s="24"/>
      <c r="Q27" s="17"/>
      <c r="R27" s="18"/>
      <c r="S27" s="25"/>
      <c r="T27" s="27"/>
    </row>
    <row r="28" spans="1:20" ht="33.75" x14ac:dyDescent="0.2">
      <c r="A28" s="17">
        <v>14</v>
      </c>
      <c r="B28" s="18" t="s">
        <v>70</v>
      </c>
      <c r="C28" s="19" t="s">
        <v>71</v>
      </c>
      <c r="D28" s="18" t="s">
        <v>72</v>
      </c>
      <c r="E28" s="17"/>
      <c r="F28" s="17" t="s">
        <v>41</v>
      </c>
      <c r="G28" s="20"/>
      <c r="H28" s="21">
        <v>7500</v>
      </c>
      <c r="I28" s="22"/>
      <c r="J28" s="22"/>
      <c r="K28" s="23"/>
      <c r="L28" s="24"/>
      <c r="M28" s="23"/>
      <c r="N28" s="24"/>
      <c r="O28" s="23"/>
      <c r="P28" s="24"/>
      <c r="Q28" s="17"/>
      <c r="R28" s="18"/>
      <c r="S28" s="25"/>
      <c r="T28" s="48"/>
    </row>
    <row r="29" spans="1:20" ht="33.75" x14ac:dyDescent="0.2">
      <c r="A29" s="17">
        <v>15</v>
      </c>
      <c r="B29" s="18" t="s">
        <v>70</v>
      </c>
      <c r="C29" s="19" t="s">
        <v>71</v>
      </c>
      <c r="D29" s="18" t="s">
        <v>72</v>
      </c>
      <c r="E29" s="17"/>
      <c r="F29" s="17" t="s">
        <v>41</v>
      </c>
      <c r="G29" s="20"/>
      <c r="H29" s="21">
        <v>14194.21</v>
      </c>
      <c r="I29" s="22"/>
      <c r="J29" s="22"/>
      <c r="K29" s="23"/>
      <c r="L29" s="24"/>
      <c r="M29" s="23"/>
      <c r="N29" s="24"/>
      <c r="O29" s="23"/>
      <c r="P29" s="24"/>
      <c r="Q29" s="17"/>
      <c r="R29" s="18"/>
      <c r="S29" s="25"/>
      <c r="T29" s="27"/>
    </row>
    <row r="30" spans="1:20" ht="56.25" x14ac:dyDescent="0.2">
      <c r="A30" s="17">
        <v>16</v>
      </c>
      <c r="B30" s="18" t="s">
        <v>85</v>
      </c>
      <c r="C30" s="19" t="s">
        <v>86</v>
      </c>
      <c r="D30" s="18" t="s">
        <v>72</v>
      </c>
      <c r="E30" s="17"/>
      <c r="F30" s="17" t="s">
        <v>41</v>
      </c>
      <c r="G30" s="20"/>
      <c r="H30" s="21">
        <v>30445.5</v>
      </c>
      <c r="I30" s="22"/>
      <c r="J30" s="22"/>
      <c r="K30" s="23"/>
      <c r="L30" s="24"/>
      <c r="M30" s="23"/>
      <c r="N30" s="24"/>
      <c r="O30" s="23"/>
      <c r="P30" s="24"/>
      <c r="Q30" s="17"/>
      <c r="R30" s="18"/>
      <c r="S30" s="25"/>
      <c r="T30" s="27" t="s">
        <v>87</v>
      </c>
    </row>
    <row r="31" spans="1:20" ht="33.75" x14ac:dyDescent="0.2">
      <c r="A31" s="17">
        <v>17</v>
      </c>
      <c r="B31" s="18" t="s">
        <v>54</v>
      </c>
      <c r="C31" s="19" t="s">
        <v>55</v>
      </c>
      <c r="D31" s="18" t="s">
        <v>56</v>
      </c>
      <c r="E31" s="17"/>
      <c r="F31" s="17" t="s">
        <v>41</v>
      </c>
      <c r="G31" s="20"/>
      <c r="H31" s="21">
        <v>2010.69</v>
      </c>
      <c r="I31" s="22"/>
      <c r="J31" s="22"/>
      <c r="K31" s="23"/>
      <c r="L31" s="24"/>
      <c r="M31" s="23"/>
      <c r="N31" s="24"/>
      <c r="O31" s="23"/>
      <c r="P31" s="24"/>
      <c r="Q31" s="17"/>
      <c r="R31" s="18"/>
      <c r="S31" s="25"/>
      <c r="T31" s="27"/>
    </row>
    <row r="32" spans="1:20" ht="78.75" x14ac:dyDescent="0.2">
      <c r="A32" s="17">
        <v>18</v>
      </c>
      <c r="B32" s="18" t="s">
        <v>57</v>
      </c>
      <c r="C32" s="19" t="s">
        <v>58</v>
      </c>
      <c r="D32" s="18" t="s">
        <v>59</v>
      </c>
      <c r="E32" s="17"/>
      <c r="F32" s="17" t="s">
        <v>41</v>
      </c>
      <c r="G32" s="20"/>
      <c r="H32" s="21">
        <v>890.82</v>
      </c>
      <c r="I32" s="22"/>
      <c r="J32" s="22"/>
      <c r="K32" s="23"/>
      <c r="L32" s="24"/>
      <c r="M32" s="23"/>
      <c r="N32" s="24"/>
      <c r="O32" s="23"/>
      <c r="P32" s="24"/>
      <c r="Q32" s="17"/>
      <c r="R32" s="18"/>
      <c r="S32" s="25"/>
      <c r="T32" s="27" t="s">
        <v>60</v>
      </c>
    </row>
    <row r="33" spans="1:20" ht="33.75" x14ac:dyDescent="0.2">
      <c r="A33" s="17">
        <v>19</v>
      </c>
      <c r="B33" s="18" t="s">
        <v>43</v>
      </c>
      <c r="C33" s="19" t="s">
        <v>42</v>
      </c>
      <c r="D33" s="18" t="s">
        <v>44</v>
      </c>
      <c r="E33" s="17"/>
      <c r="F33" s="17" t="s">
        <v>41</v>
      </c>
      <c r="G33" s="20"/>
      <c r="H33" s="21">
        <v>5211.54</v>
      </c>
      <c r="I33" s="22"/>
      <c r="J33" s="22"/>
      <c r="K33" s="23"/>
      <c r="L33" s="24"/>
      <c r="M33" s="23"/>
      <c r="N33" s="24"/>
      <c r="O33" s="23"/>
      <c r="P33" s="24"/>
      <c r="Q33" s="17"/>
      <c r="R33" s="18"/>
      <c r="S33" s="25"/>
      <c r="T33" s="27"/>
    </row>
    <row r="34" spans="1:20" ht="22.5" x14ac:dyDescent="0.2">
      <c r="A34" s="17">
        <v>20</v>
      </c>
      <c r="B34" s="18" t="s">
        <v>104</v>
      </c>
      <c r="C34" s="19" t="s">
        <v>105</v>
      </c>
      <c r="D34" s="18" t="s">
        <v>106</v>
      </c>
      <c r="E34" s="25" t="s">
        <v>99</v>
      </c>
      <c r="F34" s="17" t="s">
        <v>107</v>
      </c>
      <c r="G34" s="20"/>
      <c r="H34" s="21"/>
      <c r="I34" s="22" t="s">
        <v>41</v>
      </c>
      <c r="J34" s="22" t="s">
        <v>102</v>
      </c>
      <c r="K34" s="23"/>
      <c r="L34" s="24">
        <f>N34+P34</f>
        <v>5561.9800000000005</v>
      </c>
      <c r="M34" s="23"/>
      <c r="N34" s="24">
        <f>5546.77+15.21</f>
        <v>5561.9800000000005</v>
      </c>
      <c r="O34" s="23"/>
      <c r="P34" s="24"/>
      <c r="Q34" s="17" t="s">
        <v>109</v>
      </c>
      <c r="R34" s="18" t="s">
        <v>108</v>
      </c>
      <c r="S34" s="25"/>
      <c r="T34" s="27"/>
    </row>
    <row r="35" spans="1:20" ht="22.5" x14ac:dyDescent="0.2">
      <c r="A35" s="17">
        <v>21</v>
      </c>
      <c r="B35" s="18" t="s">
        <v>38</v>
      </c>
      <c r="C35" s="19" t="s">
        <v>39</v>
      </c>
      <c r="D35" s="18" t="s">
        <v>40</v>
      </c>
      <c r="E35" s="17"/>
      <c r="F35" s="17" t="s">
        <v>41</v>
      </c>
      <c r="G35" s="20"/>
      <c r="H35" s="21">
        <v>113.32</v>
      </c>
      <c r="I35" s="22"/>
      <c r="J35" s="22"/>
      <c r="K35" s="23"/>
      <c r="L35" s="24"/>
      <c r="M35" s="23"/>
      <c r="N35" s="24"/>
      <c r="O35" s="23"/>
      <c r="P35" s="24"/>
      <c r="Q35" s="17"/>
      <c r="R35" s="18"/>
      <c r="S35" s="25"/>
      <c r="T35" s="27"/>
    </row>
    <row r="36" spans="1:20" ht="33.75" x14ac:dyDescent="0.2">
      <c r="A36" s="17">
        <v>22</v>
      </c>
      <c r="B36" s="18" t="s">
        <v>67</v>
      </c>
      <c r="C36" s="19" t="s">
        <v>68</v>
      </c>
      <c r="D36" s="18" t="s">
        <v>69</v>
      </c>
      <c r="E36" s="17"/>
      <c r="F36" s="17" t="s">
        <v>41</v>
      </c>
      <c r="G36" s="20"/>
      <c r="H36" s="21">
        <v>624.38</v>
      </c>
      <c r="I36" s="22"/>
      <c r="J36" s="22"/>
      <c r="K36" s="23"/>
      <c r="L36" s="24"/>
      <c r="M36" s="23"/>
      <c r="N36" s="24"/>
      <c r="O36" s="23"/>
      <c r="P36" s="24"/>
      <c r="Q36" s="17"/>
      <c r="R36" s="18"/>
      <c r="S36" s="25"/>
      <c r="T36" s="27"/>
    </row>
  </sheetData>
  <sortState ref="B13:T35">
    <sortCondition ref="B13:B35"/>
  </sortState>
  <mergeCells count="42">
    <mergeCell ref="G22:G23"/>
    <mergeCell ref="H22:H23"/>
    <mergeCell ref="I22:I23"/>
    <mergeCell ref="J22:J23"/>
    <mergeCell ref="T22:T23"/>
    <mergeCell ref="A22:A23"/>
    <mergeCell ref="B22:B23"/>
    <mergeCell ref="C22:C23"/>
    <mergeCell ref="D22:D23"/>
    <mergeCell ref="F22:F23"/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A15:A16"/>
    <mergeCell ref="B15:B16"/>
    <mergeCell ref="C15:C16"/>
    <mergeCell ref="D15:D16"/>
    <mergeCell ref="E15:E16"/>
    <mergeCell ref="K15:K16"/>
    <mergeCell ref="L15:L16"/>
    <mergeCell ref="F15:F16"/>
    <mergeCell ref="G15:G16"/>
    <mergeCell ref="H15:H16"/>
    <mergeCell ref="I15:I16"/>
    <mergeCell ref="J15:J16"/>
  </mergeCells>
  <phoneticPr fontId="7" type="noConversion"/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L A A B Q S w M E F A A C A A g A 4 l S O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4 l S O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O J U j l x 1 3 K s A t g g A A L 2 J A A A T A B w A R m 9 y b X V s Y X M v U 2 V j d G l v b j E u b S C i G A A o o B Q A A A A A A A A A A A A A A A A A A A A A A A A A A A D t n V 1 z 2 j g X x + 8 7 0 + + g I T c w E 7 x I 5 n V 2 c u E E d t d t g h k M z D x t O o w S n N Q E b M Y 2 7 G 4 6 v X 3 2 Z v s d n v 0 i e 5 V 8 r 0 d + g x S L X R x k x 3 b c X j S R h C z j 3 5 H P O f p L N Z V r S 9 U 1 I L v / w h / f v n n 7 x v y M D W U C j g o D f D V T K p U m K P b w r Q K q p Q I 4 A T P F e v s G k D + y v j S u F V L S m 9 x w T l O z + J M 6 U 7 g z X b M U z T K L h c t L Q / 1 V u T I v u / h W n 1 w p G g Y j d a o 8 / I E v U Z X j E S i D Q e d C A P J A P O + A C a e T v 6 C 3 n G F Q l K 0 y b P J l V E H V 0 q X d u 3 q N y 5 P l 4 9 + a e q 1 y i 8 l N o X Q M P o r z x U y Z k 4 t h e / g n B c j x h U + l Y 3 e A 6 + G f e G P 9 8 l G c n K z v q v D p 6 8 c 2 t v A n r / l R o W f o c 9 0 i t / 6 L g i e K Y d q 3 6 7 T m v B q v v O h 3 Q U b g 1 Q i z m X y N Z 9 g w T y x j q a z H c F Q 4 + 4 y 1 W 9 L n 4 P e F s u l w Y G D N v N G N + Z k + W 8 4 1 u 9 I s U k Z w / O V L o X 9 a O A a i Z t W r n N 3 u 6 z H 4 U p B E S m F X + C C O j o q z m 9 L o X a c v j b r i e 4 G 0 s k g 9 s J T f L K e R 0 O 5 3 Z O H f W o k f u p L s N J J O R 5 0 P H e f H Y m f Y L / l N t e X 8 S j G c x s O 2 K J H i n k K + Y / I o b p X N k H p 9 Y d Q V g C R 3 p Z F 7 0 e J p X 3 r X G Y m g L z z 8 O e w K x 0 7 p 8 G d p J P U F I A L 5 n C s F h t M W B s M L p 2 F b k n v i u 8 7 D f 9 d j n m D L v d Z I l M W u e 5 H 3 w o U w 6 L q j l g d S r x P o c d S X B 7 v b b t / K 1 9 L b N 6 p G f a R U k 2 l 5 J l N L p 8 m 0 6 C b T C p p M C L r 9 T m y k 3 X I Y R N i t Q L s q + M B z d M u r O 8 p r F F r d m v o O Y N 3 a x o 7 + m g H o 3 P L W j v a w c j h M s O L B V E 8 l T G T 4 N J j I N 3 M 4 T L C S w x Q S J u j B 1 E g n T J A O E 2 Q B E 3 x 1 M G 0 q w m L U 8 D C C b J 3 C G t c i G J E 3 c g + c C t 3 3 o o / R q a E 8 f F N W 6 s M f q k t T 1 Y a p t o Y J r K a K o a 8 0 9 Q 6 H w q l B x 6 l x s G 8 I G y / n G 6 b P M Q z l 7 2 1 c O H b + 3 v M N w Q + O I F t X L 2 5 D o A d J k B I k h Z 9 X m 5 m Y V 7 f K W / / Y 2 4 G z q x 8 + Q L Y u X 9 x Q 0 c M I y C K M g N k I I 2 K E C v l h B G T r + s U M F a K H E 4 h F O I G y E U 7 E C Z U f T s B m q q G i h x W I R V i B 9 g 0 r a M / u V T K F f K Z a q W Y K 0 Z l C L J h C + U Q V E i r e g w p V U g 0 V T 4 e K Z w E V n 1 W o 2 O c / U N X H C a Y a p y o d p y o L n K p Z x S m y O a r m Q 4 V S D V W N D l W N B V S 1 H K q Q U N V 9 q P h U Q 1 W n Q 1 V n A V U 9 9 9 D D M e V n / 1 G q s / + I n v 1 H l O x / e K Y a W Z 2 o I n C m / B w 6 S n U O H d F z 6 I h F D h 3 l O f S w U P k 5 d J T q H D q i 5 9 A R i x w 6 y n P o I a H i / R w 6 S n U O n a f n 0 H k W O X Q + s z l 0 9 i 8 + 3 s + e o 1 R n z 3 l 6 9 p x n k T 3 n s y H K i X O O Q t m A i p 4 + 5 y n p 8 5 D S H B 7 l 0 p w 9 p D l u R 9 H J c 2 h X j k i k U 1 m v U p Z Z Z 9 Z g h R j F T x 3 y P G Q w 5 T y T 6 J P 6 O 1 f 2 y E P P G n q G O t N v g V M 0 t o v K d g 3 5 8 L j B A d D T F 6 o J 9 K u V c o / B P V 4 p E 0 V T P 4 M l W O j m z D a e O b j T p u o t n p N u t y 5 X I p 0 s d I t 0 g D U 9 l M y b P m 9 X K P N 2 2 J 0 R M B 4 T O 6 L Y E 7 5 X V 0 / m n A C W 1 J 0 T w s R Q T A x U Y E 6 V i f r 4 l 6 U E P 2 d q + s p u M t H N h Q O A 4 t B p G f j x 7 y t V C 3 5 C v N d 0 c 6 c R P n d L A e t w B t Y I P 8 L 5 q D O U Q Y B f g C D a m s 4 X h j r F q 9 n U A d S / e Q y W 9 1 6 N s i m 0 o S f f p 8 1 9 T + 5 F t A M h L J q t f N P O f i + A 9 G s z K 5 F o 3 R N q M o n Y Z 5 G 2 D D n 7 m G 6 9 w Y K 1 9 5 1 M 6 P L 9 G A k K / a A f + r E W T i W T P X q E C F k I r G A u s A r L n i + w g q w F V s m E j y 7 E g i y E W H B f I V b a 3 r a R s e e r s S B r N V Y y 2 a O r t i A L 1 R b c V 7 W V s + d 9 Y b 5 o C z J P L S W S P b q 4 C 7 I Q d 8 F c 3 B U 2 K b Q 5 m g U U W f O H I O G v W g X t z s / 9 T k c G s j Q c / O K T O N I n 2 h R r D o p 8 v f E 9 i u W F k 8 5 8 X u I / y + e 1 f M 9 H n v m J L O G / O X 8 l O 3 a R h E N Z 0 v b W j y C / s z m N J T N o h U g d h j 0 G o f L S U y 4 t 2 w 6 i n W + 3 L h n F S u v W J c g V g H g h j U R v A i V T + H v p 3 R D I 7 q 9 S m 4 x W d H 7 s C x / O h w 9 / d i X n N / v 6 0 k E T b T 2 S s + G I J f D E E s 7 6 / y G v h 3 N A n o k o D M S z 7 U N l A N 9 i I z a o 0 N X l F Y q 6 P K z P U U + i A S T R 6 c i S 3 q A R y f F v s V s F X R 9 f O f x 0 n E p M p + M E 8 R 9 T 3 J t x 0 L M Z B 5 2 a c Z V C 9 b i 2 g 6 x x P d h B 0 I E Z N 3 d 8 / A 7 P s a V h B 0 f T 0 h f 4 I B y b 2 c A x w 4 H h C 3 g p c U z Q W 7 e V o B m 6 F a U X H 6 9 Z 5 F K Z N J r G V q O N A w 9 8 C 3 E d e P D E e R c 9 3 x 0 c 7 r c 3 I 0 u Q 1 F 1 N p H T e G V 4 A o X 8 q r b P X j / 9 T H / / y A l h Y c e i v l 5 6 k o s v A c i 0 h f y t k H v 9 0 v B n Y b p m O 2 z K S k D D M l 2 q C Y s S U z 7 i 5 0 D B J W G 3 k h m n H K p c S J o m r j Z Q w 7 V w l Q S a Y T 1 d B l W D a u c o V g A n i 6 o k C M O 1 c J U H d l 9 j 3 I H V g 8 e j 7 2 G p L 4 6 Z q f 9 1 e 2 C X + W p 4 m e Y F 1 / i d p Q j G 6 N G E 9 M n 0 h 4 Z / n b I E r 1 + Y u O E A + Z C 5 n l q r d r h P l w 3 P h y a 7 p Z t X e N V 0 v 1 8 r 2 f z T j 7 p d W 5 / p K 1 R S g + j u n n f 4 m 3 J w D 1 4 H + S L X i 7 Z M G R V h 6 b f K A / j M N h b 5 d 2 r E e u r k E S h c G X m n 2 x u m H b 6 p m q 5 M f v p F f d W c 7 9 Q / g B t 9 Z S 8 N d 6 f x h o t / h e 6 A D c 4 X v 9 K n 7 V F U m K / F s 9 S m p g n f / V f z w a c C t U + 5 o b 2 3 m b u p W e f 0 g P p 6 u g z D P 9 q a H k f 0 X U c I z s u / R d c m F p J V D E v N 6 Q u o m k u 9 k w a + X k e y t D T C F h I / k Q I p U A b J / 1 i x s H M q / t C v 9 T 4 I t 2 v 6 f w 7 1 o x 2 v e 8 q S B 6 0 W 7 V Q w 9 6 X o k I k L C b t V m 9 1 y 8 6 E n g Q u q 2 p c 0 5 W i N V u y N 3 p L n n y v H 8 d i r k t c V w a U + A R L m v 7 C X k 3 W y P 4 o r P F G K M C P O V i 3 0 j U O Y + Q U w w J S F 0 T O x y R e w 0 t S I 5 f S o + m n I x 8 4 u / p T O 0 E W s d l a f U H P K N u a k z h e e t 2 D 1 r w e 7 / U E s B A i 0 A F A A C A A g A 4 l S O X A F m G J O n A A A A + A A A A B I A A A A A A A A A A A A A A A A A A A A A A E N v b m Z p Z y 9 Q Y W N r Y W d l L n h t b F B L A Q I t A B Q A A g A I A O J U j l x T c j g s m w A A A O E A A A A T A A A A A A A A A A A A A A A A A P M A A A B b Q 2 9 u d G V u d F 9 U e X B l c 1 0 u e G 1 s U E s B A i 0 A F A A C A A g A 4 l S O X H X c q w C 2 C A A A v Y k A A B M A A A A A A A A A A A A A A A A A 2 w E A A E Z v c m 1 1 b G F z L 1 N l Y 3 R p b 2 4 x L m 1 Q S w U G A A A A A A M A A w D C A A A A 3 g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4 C A A A A A A A r v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I 6 N T U u M j g w N j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U p L 0 F 1 d G 9 S Z W 1 v d m V k Q 2 9 s d W 1 u c z E u e 1 J C L D B 9 J n F 1 b 3 Q 7 L C Z x d W 9 0 O 1 N l Y 3 R p b 2 4 x L 1 R h Y m x l M D A 2 I C h Q Y W d l I D U p L 0 F 1 d G 9 S Z W 1 v d m V k Q 2 9 s d W 1 u c z E u e 0 9 J Q i w x f S Z x d W 9 0 O y w m c X V v d D t T Z W N 0 a W 9 u M S 9 U Y W J s Z T A w N i A o U G F n Z S A 1 K S 9 B d X R v U m V t b 3 Z l Z E N v b H V t b n M x L n t O Q V p J V l x u V k p F U k 9 W T k l L Q S w y f S Z x d W 9 0 O y w m c X V v d D t T Z W N 0 a W 9 u M S 9 U Y W J s Z T A w N i A o U G F n Z S A 1 K S 9 B d X R v U m V t b 3 Z l Z E N v b H V t b n M x L n t B R F J F U 0 F c b l Z K R V J P V k 5 J S 0 E s M 3 0 m c X V v d D s s J n F 1 b 3 Q 7 U 2 V j d G l v b j E v V G F i b G U w M D Y g K F B h Z 2 U g N S k v Q X V 0 b 1 J l b W 9 2 Z W R D b 2 x 1 b W 5 z M S 5 7 S V p O T 1 N c b k 9 C V k V a R V x u K E V V U i k s N H 0 m c X V v d D s s J n F 1 b 3 Q 7 U 2 V j d G l v b j E v V G F i b G U w M D Y g K F B h Z 2 U g N S k v Q X V 0 b 1 J l b W 9 2 Z W R D b 2 x 1 b W 5 z M S 5 7 V U R J T y w 1 f S Z x d W 9 0 O y w m c X V v d D t T Z W N 0 a W 9 u M S 9 U Y W J s Z T A w N i A o U G F n Z S A 1 K S 9 B d X R v U m V t b 3 Z l Z E N v b H V t b n M x L n t Q U k F W T k E g T 1 N O T 1 Z B L D Z 9 J n F 1 b 3 Q 7 L C Z x d W 9 0 O 1 N l Y 3 R p b 2 4 x L 1 R h Y m x l M D A 2 I C h Q Y W d l I D U p L 0 F 1 d G 9 S Z W 1 v d m V k Q 2 9 s d W 1 u c z E u e 0 R B V F V N X G 5 E T 1 N Q S U p F x I Z B L D d 9 J n F 1 b 3 Q 7 L C Z x d W 9 0 O 1 N l Y 3 R p b 2 4 x L 1 R h Y m x l M D A 2 I C h Q Y W d l I D U p L 0 F 1 d G 9 S Z W 1 v d m V k Q 2 9 s d W 1 u c z E u e 1 Z J U 0 l O Q V x u S 0 F N Q V R O R V x u U 1 R P U E U s O H 0 m c X V v d D s s J n F 1 b 3 Q 7 U 2 V j d G l v b j E v V G F i b G U w M D Y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M F Q x M j o w M z o y M C 4 4 O D A y N j M w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3 I C h Q Y W d l I D Y p L 0 F 1 d G 9 S Z W 1 v d m V k Q 2 9 s d W 1 u c z E u e 0 N v b H V t b j E s M H 0 m c X V v d D s s J n F 1 b 3 Q 7 U 2 V j d G l v b j E v V G F i b G U w M D c g K F B h Z 2 U g N i k v Q X V 0 b 1 J l b W 9 2 Z W R D b 2 x 1 b W 5 z M S 5 7 Q 2 9 s d W 1 u M i w x f S Z x d W 9 0 O y w m c X V v d D t T Z W N 0 a W 9 u M S 9 U Y W J s Z T A w N y A o U G F n Z S A 2 K S 9 B d X R v U m V t b 3 Z l Z E N v b H V t b n M x L n t D b 2 x 1 b W 4 z L D J 9 J n F 1 b 3 Q 7 L C Z x d W 9 0 O 1 N l Y 3 R p b 2 4 x L 1 R h Y m x l M D A 3 I C h Q Y W d l I D Y p L 0 F 1 d G 9 S Z W 1 v d m V k Q 2 9 s d W 1 u c z E u e 0 N v b H V t b j Q s M 3 0 m c X V v d D s s J n F 1 b 3 Q 7 U 2 V j d G l v b j E v V G F i b G U w M D c g K F B h Z 2 U g N i k v Q X V 0 b 1 J l b W 9 2 Z W R D b 2 x 1 b W 5 z M S 5 7 Q 2 9 s d W 1 u N S w 0 f S Z x d W 9 0 O y w m c X V v d D t T Z W N 0 a W 9 u M S 9 U Y W J s Z T A w N y A o U G F n Z S A 2 K S 9 B d X R v U m V t b 3 Z l Z E N v b H V t b n M x L n t D b 2 x 1 b W 4 2 L D V 9 J n F 1 b 3 Q 7 L C Z x d W 9 0 O 1 N l Y 3 R p b 2 4 x L 1 R h Y m x l M D A 3 I C h Q Y W d l I D Y p L 0 F 1 d G 9 S Z W 1 v d m V k Q 2 9 s d W 1 u c z E u e 0 N v b H V t b j c s N n 0 m c X V v d D s s J n F 1 b 3 Q 7 U 2 V j d G l v b j E v V G F i b G U w M D c g K F B h Z 2 U g N i k v Q X V 0 b 1 J l b W 9 2 Z W R D b 2 x 1 b W 5 z M S 5 7 Q 2 9 s d W 1 u O C w 3 f S Z x d W 9 0 O y w m c X V v d D t T Z W N 0 a W 9 u M S 9 U Y W J s Z T A w N y A o U G F n Z S A 2 K S 9 B d X R v U m V t b 3 Z l Z E N v b H V t b n M x L n t D b 2 x 1 b W 4 5 L D h 9 J n F 1 b 3 Q 7 L C Z x d W 9 0 O 1 N l Y 3 R p b 2 4 x L 1 R h Y m x l M D A 3 I C h Q Y W d l I D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Q 6 N D Y u N j Q 3 N z Q 3 M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g p L 0 F 1 d G 9 S Z W 1 v d m V k Q 2 9 s d W 1 u c z E u e 1 J C L D B 9 J n F 1 b 3 Q 7 L C Z x d W 9 0 O 1 N l Y 3 R p b 2 4 x L 1 R h Y m x l M D A 5 I C h Q Y W d l I D g p L 0 F 1 d G 9 S Z W 1 v d m V k Q 2 9 s d W 1 u c z E u e 0 9 J Q i w x f S Z x d W 9 0 O y w m c X V v d D t T Z W N 0 a W 9 u M S 9 U Y W J s Z T A w O S A o U G F n Z S A 4 K S 9 B d X R v U m V t b 3 Z l Z E N v b H V t b n M x L n t O Q V p J V l x u V k p F U k 9 W T k l L Q S w y f S Z x d W 9 0 O y w m c X V v d D t T Z W N 0 a W 9 u M S 9 U Y W J s Z T A w O S A o U G F n Z S A 4 K S 9 B d X R v U m V t b 3 Z l Z E N v b H V t b n M x L n t B R F J F U 0 F c b l Z K R V J P V k 5 J S 0 E s M 3 0 m c X V v d D s s J n F 1 b 3 Q 7 U 2 V j d G l v b j E v V G F i b G U w M D k g K F B h Z 2 U g O C k v Q X V 0 b 1 J l b W 9 2 Z W R D b 2 x 1 b W 5 z M S 5 7 S V p O T 1 N c b k 9 C V k V a R V x u K E V V U i k s N H 0 m c X V v d D s s J n F 1 b 3 Q 7 U 2 V j d G l v b j E v V G F i b G U w M D k g K F B h Z 2 U g O C k v Q X V 0 b 1 J l b W 9 2 Z W R D b 2 x 1 b W 5 z M S 5 7 V U R J T y w 1 f S Z x d W 9 0 O y w m c X V v d D t T Z W N 0 a W 9 u M S 9 U Y W J s Z T A w O S A o U G F n Z S A 4 K S 9 B d X R v U m V t b 3 Z l Z E N v b H V t b n M x L n t Q U k F W T k F c b k 9 T T k 9 W Q S w 2 f S Z x d W 9 0 O y w m c X V v d D t T Z W N 0 a W 9 u M S 9 U Y W J s Z T A w O S A o U G F n Z S A 4 K S 9 B d X R v U m V t b 3 Z l Z E N v b H V t b n M x L n t E Q V R V T V x u R E 9 T U E l K R c S G Q S w 3 f S Z x d W 9 0 O y w m c X V v d D t T Z W N 0 a W 9 u M S 9 U Y W J s Z T A w O S A o U G F n Z S A 4 K S 9 B d X R v U m V t b 3 Z l Z E N v b H V t b n M x L n t W S V N J T k F c b k t B T U F U T k V c b l N U T 1 B F L D h 9 J n F 1 b 3 Q 7 L C Z x d W 9 0 O 1 N l Y 3 R p b 2 4 x L 1 R h Y m x l M D A 5 I C h Q Y W d l I D g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1 O j A 3 L j E y M z Q 2 N z Z a I i A v P j x F b n R y e S B U e X B l P S J G a W x s Q 2 9 s d W 1 u V H l w Z X M i I F Z h b H V l P S J z Q X d N R 0 J n V U V C Z 0 1 H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U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4 K S 9 B d X R v U m V t b 3 Z l Z E N v b H V t b n M x L n t S Q i w w f S Z x d W 9 0 O y w m c X V v d D t T Z W N 0 a W 9 u M S 9 U Y W J s Z T A x M C A o U G F n Z S A 4 K S 9 B d X R v U m V t b 3 Z l Z E N v b H V t b n M x L n t P S U I s M X 0 m c X V v d D s s J n F 1 b 3 Q 7 U 2 V j d G l v b j E v V G F i b G U w M T A g K F B h Z 2 U g O C k v Q X V 0 b 1 J l b W 9 2 Z W R D b 2 x 1 b W 5 z M S 5 7 T k F a S V Y g V k p F U k 9 W T k l L Q S w y f S Z x d W 9 0 O y w m c X V v d D t T Z W N 0 a W 9 u M S 9 U Y W J s Z T A x M C A o U G F n Z S A 4 K S 9 B d X R v U m V t b 3 Z l Z E N v b H V t b n M x L n t B R F J F U 0 F c b l Z K R V J P V k 5 J S 0 E s M 3 0 m c X V v d D s s J n F 1 b 3 Q 7 U 2 V j d G l v b j E v V G F i b G U w M T A g K F B h Z 2 U g O C k v Q X V 0 b 1 J l b W 9 2 Z W R D b 2 x 1 b W 5 z M S 5 7 S V p O T 1 N c b k 9 C V k V a R V x u K E V V U i k s N H 0 m c X V v d D s s J n F 1 b 3 Q 7 U 2 V j d G l v b j E v V G F i b G U w M T A g K F B h Z 2 U g O C k v Q X V 0 b 1 J l b W 9 2 Z W R D b 2 x 1 b W 5 z M S 5 7 V U R J T y w 1 f S Z x d W 9 0 O y w m c X V v d D t T Z W N 0 a W 9 u M S 9 U Y W J s Z T A x M C A o U G F n Z S A 4 K S 9 B d X R v U m V t b 3 Z l Z E N v b H V t b n M x L n t Q U k F W T k F c b k 9 T T k 9 W Q S w 2 f S Z x d W 9 0 O y w m c X V v d D t T Z W N 0 a W 9 u M S 9 U Y W J s Z T A x M C A o U G F n Z S A 4 K S 9 B d X R v U m V t b 3 Z l Z E N v b H V t b n M x L n t E Q V R V T V x u R E 9 T U E l K R c S G Q S w 3 f S Z x d W 9 0 O y w m c X V v d D t T Z W N 0 a W 9 u M S 9 U Y W J s Z T A x M C A o U G F n Z S A 4 K S 9 B d X R v U m V t b 3 Z l Z E N v b H V t b n M x L n t E S U 8 g S U 1 P V k l O R S B O Q V x u S 0 9 K S S B T R S B P R E 5 P U 0 l c b k l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O Y g C E 0 o O D V v 8 4 9 S 6 y R w I X g A A A A A E g A A A o A A A A B A A A A B 7 v s H w E k w l G F 1 e E 7 U 9 k z V 8 U A A A A J O E j s J S X r J d H 5 L K M y e L Y c 3 j n 8 v I f W n q g Q W L O q + U s F e z 3 u + O s W K 7 4 M N g H a 7 L 2 W r n G U F / n B t y 4 6 h C x w f + 2 z a A f 7 M 3 G W y r J p Q l b d 5 w G Q c k q B H + F A A A A L B w 7 C a l 4 V Z 2 y Q 8 C + e L l n L 6 W w p I g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2026-08-20T10:29:32Z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