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zoranamrkonjic/Desktop/"/>
    </mc:Choice>
  </mc:AlternateContent>
  <xr:revisionPtr revIDLastSave="0" documentId="8_{D33536E7-7491-E246-AA59-A2A74E5EAAB0}" xr6:coauthVersionLast="47" xr6:coauthVersionMax="47" xr10:uidLastSave="{00000000-0000-0000-0000-000000000000}"/>
  <bookViews>
    <workbookView xWindow="17640" yWindow="1080" windowWidth="19180" windowHeight="16940" activeTab="1" xr2:uid="{BF016A0B-D780-ED4B-9C48-ECD322511AA3}"/>
  </bookViews>
  <sheets>
    <sheet name="bilanca" sheetId="2" r:id="rId1"/>
    <sheet name="RDG.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0" i="2" l="1"/>
  <c r="J127" i="2"/>
  <c r="J98" i="2"/>
  <c r="J59" i="2"/>
  <c r="J57" i="2"/>
  <c r="J21" i="2"/>
  <c r="J13" i="2"/>
  <c r="J35" i="1"/>
  <c r="J21" i="1"/>
  <c r="J12" i="1"/>
  <c r="J9" i="1"/>
</calcChain>
</file>

<file path=xl/sharedStrings.xml><?xml version="1.0" encoding="utf-8"?>
<sst xmlns="http://schemas.openxmlformats.org/spreadsheetml/2006/main" count="266" uniqueCount="245">
  <si>
    <t>RAČUN DOBITI I GUBITKA</t>
  </si>
  <si>
    <t>Obrazac
POD-RDG</t>
  </si>
  <si>
    <t>Obveznik: 42750169654; KINGS FOOD d.o.o.</t>
  </si>
  <si>
    <t>Iznosi u eurima i centima</t>
  </si>
  <si>
    <t>Naziv pozicije</t>
  </si>
  <si>
    <r>
      <t xml:space="preserve">AOP
</t>
    </r>
    <r>
      <rPr>
        <b/>
        <sz val="7"/>
        <color indexed="9"/>
        <rFont val="Arial"/>
        <family val="2"/>
        <charset val="238"/>
      </rPr>
      <t>oznaka</t>
    </r>
  </si>
  <si>
    <r>
      <t xml:space="preserve">Rbr. 
</t>
    </r>
    <r>
      <rPr>
        <b/>
        <sz val="7"/>
        <color indexed="9"/>
        <rFont val="Arial"/>
        <family val="2"/>
        <charset val="238"/>
      </rPr>
      <t>bilješke</t>
    </r>
  </si>
  <si>
    <t>Prethodna godina</t>
  </si>
  <si>
    <t>Tekuća godina</t>
  </si>
  <si>
    <r>
      <t xml:space="preserve">I. POSLOVNI PRIHODI </t>
    </r>
    <r>
      <rPr>
        <sz val="9"/>
        <color indexed="62"/>
        <rFont val="Arial"/>
        <family val="2"/>
        <charset val="238"/>
      </rPr>
      <t>(AOP 129 do 133)</t>
    </r>
  </si>
  <si>
    <t xml:space="preserve">    1. Prihodi od prodaje s poduzetnicima unutar grupe</t>
  </si>
  <si>
    <t xml:space="preserve">    2. Prihodi od prodaje (izvan grupe)</t>
  </si>
  <si>
    <t xml:space="preserve">    3. Prihodi na temelju upotrebe vlastitih proizvoda, robe i usluga</t>
  </si>
  <si>
    <t xml:space="preserve">    4. Ostali poslovni prihodi s poduzetnicima unutar grupe</t>
  </si>
  <si>
    <t xml:space="preserve">    5. Ostali poslovni prihodi (izvan grupe)</t>
  </si>
  <si>
    <r>
      <t xml:space="preserve">II. POSLOVNI RASHODI </t>
    </r>
    <r>
      <rPr>
        <sz val="9"/>
        <color indexed="62"/>
        <rFont val="Arial"/>
        <family val="2"/>
        <charset val="238"/>
      </rPr>
      <t>(AOP 135+136+140+144 do 146+149+156)</t>
    </r>
  </si>
  <si>
    <t xml:space="preserve">    1. Promjene vrijednosti zaliha proizvodnje u tijeku i gotovih proizvoda</t>
  </si>
  <si>
    <t xml:space="preserve">    2. Materijalni troškovi (AOP 137 do 139)</t>
  </si>
  <si>
    <t xml:space="preserve">        a) Troškovi sirovina i materijala </t>
  </si>
  <si>
    <t xml:space="preserve">        b) Troškovi prodane robe </t>
  </si>
  <si>
    <t xml:space="preserve">        c) Ostali vanjski troškovi </t>
  </si>
  <si>
    <t xml:space="preserve">   3. Troškovi osoblja (AOP 141 do 143)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</si>
  <si>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</si>
  <si>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</si>
  <si>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</si>
  <si>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4. Amortizacija</t>
  </si>
  <si>
    <t xml:space="preserve">   5. Ostali troškovi</t>
  </si>
  <si>
    <t xml:space="preserve">   6. Vrijednosna usklađenja (AOP 147+148)</t>
  </si>
  <si>
    <t xml:space="preserve">       a) dugotrajne imovine osim financijske imovine</t>
  </si>
  <si>
    <t xml:space="preserve">       b) kratkotrajne imovine osim financijske imovine</t>
  </si>
  <si>
    <t xml:space="preserve">   7. Rezerviranja (AOP 150 do 155)</t>
  </si>
  <si>
    <t xml:space="preserve">       a) Rezerviranja za mirovine, otpremnine i slične obveze</t>
  </si>
  <si>
    <t xml:space="preserve">       b) Rezerviranja za porezne obveze</t>
  </si>
  <si>
    <t xml:space="preserve">       c) Rezerviranja za započete sudske sporove</t>
  </si>
  <si>
    <t xml:space="preserve">       d) Rezerviranja za troškove obnavljanja prirodnih bogatstava</t>
  </si>
  <si>
    <t xml:space="preserve">       e) Rezerviranja za troškove u jamstvenim rokovima</t>
  </si>
  <si>
    <t xml:space="preserve">       f) Druga rezerviranja</t>
  </si>
  <si>
    <t xml:space="preserve">   8. Ostali poslovni rashodi</t>
  </si>
  <si>
    <r>
      <t xml:space="preserve">III. FINANCIJSKI PRIHODI </t>
    </r>
    <r>
      <rPr>
        <sz val="9"/>
        <color indexed="62"/>
        <rFont val="Arial"/>
        <family val="2"/>
        <charset val="238"/>
      </rPr>
      <t>(AOP 158 do 167)</t>
    </r>
  </si>
  <si>
    <t xml:space="preserve">     1. Prihodi od ulaganja u udjele (dionice) poduzetnika unutar grupe</t>
  </si>
  <si>
    <t xml:space="preserve">     2. Prihodi od ulaganja u udjele (dionice) društava povezanih
         sudjelujućim interesima</t>
  </si>
  <si>
    <t xml:space="preserve">     3. Prihodi od ostalih dugotrajnih financijskih ulaganja i zajmova
         poduzetnicima unutar grupe</t>
  </si>
  <si>
    <t xml:space="preserve">     4. Ostali prihodi s osnove kamata iz odnosa s poduzetnicima unutar grupe</t>
  </si>
  <si>
    <t xml:space="preserve">     5. Tečajne razlike i ostali financijski prihodi iz odnosa s
         poduzetnicima unutar grupe</t>
  </si>
  <si>
    <t xml:space="preserve">     6. Prihodi od ostalih dugotrajnih financijskih ulaganja i zajmova</t>
  </si>
  <si>
    <t xml:space="preserve">     7. Ostali prihodi s osnove kamata</t>
  </si>
  <si>
    <t xml:space="preserve">     8. Tečajne razlike i ostali financijski prihodi</t>
  </si>
  <si>
    <t xml:space="preserve">     9. Nerealizirani dobici (prihodi) od financijske imovine</t>
  </si>
  <si>
    <t xml:space="preserve">   10. Ostali financijski prihodi</t>
  </si>
  <si>
    <r>
      <t xml:space="preserve">IV. FINANCIJSKI RASHODI </t>
    </r>
    <r>
      <rPr>
        <sz val="9"/>
        <color indexed="62"/>
        <rFont val="Arial"/>
        <family val="2"/>
        <charset val="238"/>
      </rPr>
      <t>(AOP 169 do 175)</t>
    </r>
  </si>
  <si>
    <t xml:space="preserve">    1. Rashodi s osnove kamata i slični rashodi s poduzetnicima unutar grupe</t>
  </si>
  <si>
    <t>2. Tečajne razlike i drugi rashodi s poduzetnicima unutar grupe</t>
  </si>
  <si>
    <t>3. Rashodi s osnove kamata i slični rashodi</t>
  </si>
  <si>
    <t>4. Tečajne razlike i drugi rashodi</t>
  </si>
  <si>
    <t>5. Nerealizirani gubici (rashodi) od financijske imovine</t>
  </si>
  <si>
    <t>6. Vrijednosna usklađenja financijske imovine (neto)</t>
  </si>
  <si>
    <t>7. Ostali financijski rashodi</t>
  </si>
  <si>
    <t>V.    UDIO U DOBITI OD DRUŠTAVA POVEZANIH SUDJELUJUĆIM
        INTERESOM</t>
  </si>
  <si>
    <t>VI.   UDIO U DOBITI OD  ZAJEDNIČKIH POTHVATA</t>
  </si>
  <si>
    <t>VII.  UDIO U GUBITKU OD DRUŠTAVA POVEZANIH SUDJELUJUĆIM
        INTERESOM</t>
  </si>
  <si>
    <t>VIII. UDIO U GUBITKU OD ZAJEDNIČKIH POTHVATA</t>
  </si>
  <si>
    <r>
      <t xml:space="preserve">IX.   UKUPNI PRIHODI </t>
    </r>
    <r>
      <rPr>
        <sz val="9"/>
        <color indexed="62"/>
        <rFont val="Arial"/>
        <family val="2"/>
        <charset val="238"/>
      </rPr>
      <t>(AOP 128+157+176 + 177)</t>
    </r>
  </si>
  <si>
    <r>
      <t xml:space="preserve">X.    UKUPNI RASHODI </t>
    </r>
    <r>
      <rPr>
        <sz val="9"/>
        <color indexed="62"/>
        <rFont val="Arial"/>
        <family val="2"/>
        <charset val="238"/>
      </rPr>
      <t>(AOP 134+168+178 + 179)</t>
    </r>
  </si>
  <si>
    <r>
      <t xml:space="preserve">XI.   DOBIT ILI GUBITAK PRIJE OPOREZIVANJA </t>
    </r>
    <r>
      <rPr>
        <sz val="9"/>
        <color indexed="62"/>
        <rFont val="Arial"/>
        <family val="2"/>
        <charset val="238"/>
      </rPr>
      <t>(AOP 180-181)</t>
    </r>
  </si>
  <si>
    <t xml:space="preserve">   1. Dobit prije oporezivanja (AOP 180-181)</t>
  </si>
  <si>
    <t xml:space="preserve">   2. Gubitak prije oporezivanja (AOP 181-180)</t>
  </si>
  <si>
    <t>XII.  POREZ NA DOBIT</t>
  </si>
  <si>
    <r>
      <t xml:space="preserve">XIII. DOBIT ILI GUBITAK RAZDOBLJA </t>
    </r>
    <r>
      <rPr>
        <sz val="9"/>
        <color indexed="62"/>
        <rFont val="Arial"/>
        <family val="2"/>
        <charset val="238"/>
      </rPr>
      <t>(AOP 182-185)</t>
    </r>
  </si>
  <si>
    <t xml:space="preserve">  1. Dobit razdoblja (AOP 182-185)</t>
  </si>
  <si>
    <t xml:space="preserve">  2. Gubitak razdoblja (AOP 185-182)</t>
  </si>
  <si>
    <t>PREKINUTO POSLOVANJE (popunjava poduzetnik obveznika MSFI-a samo ako ima prekinuto poslovanje)</t>
  </si>
  <si>
    <r>
      <t>XIV. DOBIT ILI GUBITAK PREKINUTOG POSLOVANJA PRIJE
        OPOREZIVANJA</t>
    </r>
    <r>
      <rPr>
        <sz val="9"/>
        <color indexed="62"/>
        <rFont val="Arial"/>
        <family val="2"/>
        <charset val="238"/>
      </rPr>
      <t xml:space="preserve"> (AOP 190-191)</t>
    </r>
  </si>
  <si>
    <t xml:space="preserve"> 1. Dobit prekinutog poslovanja prije oporezivanja</t>
  </si>
  <si>
    <t xml:space="preserve"> 2. Gubitak prekinutog poslovanja prije oporezivanja</t>
  </si>
  <si>
    <t>XV. POREZ NA DOBIT PREKINUTOG POSLOVANJA</t>
  </si>
  <si>
    <t xml:space="preserve"> 1. Dobit prekinutog poslovanja za razdoblje (AOP 189-192)</t>
  </si>
  <si>
    <t xml:space="preserve"> 2. Gubitak prekinutog poslovanja za razdoblje (AOP 192-189)</t>
  </si>
  <si>
    <t>UKUPNO POSLOVANJE (popunjava samo poduzetnik obveznik MSFI-a koji ima prekinuto poslovanje)</t>
  </si>
  <si>
    <r>
      <t xml:space="preserve">XVI. DOBIT ILI GUBITAK PRIJE OPOREZIVANJA </t>
    </r>
    <r>
      <rPr>
        <sz val="9"/>
        <color indexed="62"/>
        <rFont val="Arial"/>
        <family val="2"/>
        <charset val="238"/>
      </rPr>
      <t>(AOP 182+189)</t>
    </r>
  </si>
  <si>
    <t xml:space="preserve"> 1. Dobit prije oporezivanja (AOP 195)</t>
  </si>
  <si>
    <t xml:space="preserve"> 2. Gubitak prije oporezivanja (AOP 195)</t>
  </si>
  <si>
    <r>
      <t xml:space="preserve">XVII. POREZ NA DOBIT </t>
    </r>
    <r>
      <rPr>
        <sz val="9"/>
        <color indexed="62"/>
        <rFont val="Arial"/>
        <family val="2"/>
        <charset val="238"/>
      </rPr>
      <t>(AOP 185+192)</t>
    </r>
  </si>
  <si>
    <r>
      <t xml:space="preserve">XVIII. DOBIT ILI GUBITAK RAZDOBLJA </t>
    </r>
    <r>
      <rPr>
        <sz val="9"/>
        <color indexed="62"/>
        <rFont val="Arial"/>
        <family val="2"/>
        <charset val="238"/>
      </rPr>
      <t>(AOP 195-198)</t>
    </r>
  </si>
  <si>
    <t xml:space="preserve"> 1. Dobit razdoblja (AOP 195-198)</t>
  </si>
  <si>
    <t xml:space="preserve"> 2. Gubitak razdoblja (AOP 198-195)</t>
  </si>
  <si>
    <t>DODATAK RDG-u (popunjava poduzetnik koji sastavlja konsolidirani godišnji financijski izvještaj)</t>
  </si>
  <si>
    <r>
      <t xml:space="preserve">XIX. DOBIT ILI GUBITAK RAZDOBLJA </t>
    </r>
    <r>
      <rPr>
        <sz val="9"/>
        <color indexed="18"/>
        <rFont val="Arial"/>
        <family val="2"/>
        <charset val="238"/>
      </rPr>
      <t>(AOP 203+204)</t>
    </r>
  </si>
  <si>
    <t xml:space="preserve"> 1. Pripisana imateljima kapitala matice</t>
  </si>
  <si>
    <t xml:space="preserve"> 2. Pripisana manjinskom (nekontrolirajućem) interesu</t>
  </si>
  <si>
    <t>IZVJEŠTAJ O OSTALOJ SVEOBUHVATNOJ DOBITI (popunjava poduzetnik obveznik primjene MSFI-a)</t>
  </si>
  <si>
    <t xml:space="preserve">   I. Dobit ili gubitak razdoblja</t>
  </si>
  <si>
    <r>
      <t xml:space="preserve">  II. Ostala sveobuhvatna dobit / gubitak prije poreza
      </t>
    </r>
    <r>
      <rPr>
        <sz val="9"/>
        <rFont val="Arial"/>
        <family val="2"/>
        <charset val="238"/>
      </rPr>
      <t>(AOP 208 do 212 + 215 do 223)</t>
    </r>
  </si>
  <si>
    <r>
      <t>III. Stavke koje neće biti reklasificirane u dobit ili gubitak</t>
    </r>
    <r>
      <rPr>
        <sz val="9"/>
        <rFont val="Arial"/>
        <family val="2"/>
        <charset val="238"/>
      </rPr>
      <t xml:space="preserve"> (AOP 208 do 213)</t>
    </r>
  </si>
  <si>
    <t xml:space="preserve">     1. Promjene revalorizacijskih rezervi dugotrajne materijalne i
         nematerijalne imovine</t>
  </si>
  <si>
    <t xml:space="preserve">     2. Dobitak ili gubitak s osnove naknadnog vrednovanja vlasničkih
         vrijednosnih papira po fer vrijednosti kroz ostalu sveobuhvatnu dobit </t>
  </si>
  <si>
    <t xml:space="preserve">     3. Promjene fer vrijednosti financijske obveze po fer vrijednosti kroz račun 
         dobiti i gubitka koja se može pripisati promjenama kreditnog rizika obveze</t>
  </si>
  <si>
    <t xml:space="preserve">     4. Aktuarski dobici/gubici po planovima definiranih primanja</t>
  </si>
  <si>
    <t xml:space="preserve">     5. Ostale stavke koje neće biti reklasificirane</t>
  </si>
  <si>
    <t xml:space="preserve">     6. Porez na dobit koji se odnosi na stavke koje neće biti reklasificirane</t>
  </si>
  <si>
    <r>
      <t>IV. Stavke koje je moguće reklasificirati u dobit ili gubitak</t>
    </r>
    <r>
      <rPr>
        <sz val="9"/>
        <rFont val="Arial"/>
        <family val="2"/>
        <charset val="238"/>
      </rPr>
      <t xml:space="preserve"> (AOP 215 do 224)</t>
    </r>
  </si>
  <si>
    <t xml:space="preserve">     1. Tečajne razlike iz preračuna inozemnog poslovanja</t>
  </si>
  <si>
    <t xml:space="preserve">     2. Tečajne razlike zbog preračuna u prezentacijsku valutu</t>
  </si>
  <si>
    <t xml:space="preserve">     3. Dobitak ili gubitak s osnove naknadnog vrednovanja dužničkih
          vrijednosnih papira po fer vrijednosti kroz ostalu sveobuhvatnu dobit</t>
  </si>
  <si>
    <t xml:space="preserve">     4. Dobit ili gubitak s osnove učinkovite zaštite novčanih tokova</t>
  </si>
  <si>
    <t xml:space="preserve">     5. Dobit ili gubitak s osnove učinkovite zaštite neto ulaganja u inozemstvu</t>
  </si>
  <si>
    <t xml:space="preserve">     6. Udio u ostaloj sveobuhvatnoj dobiti/gubitku društava povezanih
         sudjelujućim  interesom</t>
  </si>
  <si>
    <t xml:space="preserve">     7. Promjene fer vrijednosti vremenske vrijednosti opcije</t>
  </si>
  <si>
    <t xml:space="preserve">     8. Promjene fer vrijednosti terminskih elemenata terminskih ugovora</t>
  </si>
  <si>
    <t xml:space="preserve">     9. Ostale stavke koje je moguće reklasificirati u dobit ili gubitak</t>
  </si>
  <si>
    <t xml:space="preserve">   10. Porez na dobit koji se odnosi na stavke koje je moguće reklasificirati
         u dobit ili gubitak</t>
  </si>
  <si>
    <r>
      <t xml:space="preserve"> V. Neto ostala sveobuhvatna dobit ili gubitak </t>
    </r>
    <r>
      <rPr>
        <sz val="9"/>
        <rFont val="Arial"/>
        <family val="2"/>
        <charset val="238"/>
      </rPr>
      <t>(AOP 207+214)</t>
    </r>
  </si>
  <si>
    <r>
      <t>VI. Ukupna sveobuhvatna dobit ili gubitak razdoblja</t>
    </r>
    <r>
      <rPr>
        <sz val="9"/>
        <rFont val="Arial"/>
        <family val="2"/>
        <charset val="238"/>
      </rPr>
      <t xml:space="preserve"> (AOP 205+225)</t>
    </r>
  </si>
  <si>
    <t>DODATAK Izvještaju o  ostaloj sveobuhvatnoj dobiti (popunjava poduzetnik koji sastavlja konsolidirani izvještaj)</t>
  </si>
  <si>
    <r>
      <t xml:space="preserve">VI. Sveobuhvatna dobit ili gubitak razdoblja </t>
    </r>
    <r>
      <rPr>
        <sz val="9"/>
        <color indexed="18"/>
        <rFont val="Arial"/>
        <family val="2"/>
        <charset val="238"/>
      </rPr>
      <t>(AOP 228+229)</t>
    </r>
  </si>
  <si>
    <t>1. Pripisana imateljima kapitala matice</t>
  </si>
  <si>
    <t>2. Pripisana manjinskom (nekontrolirajućem) interesu</t>
  </si>
  <si>
    <t>Navigacija</t>
  </si>
  <si>
    <t>Naslovna</t>
  </si>
  <si>
    <t>RefStr</t>
  </si>
  <si>
    <t>Bilanca</t>
  </si>
  <si>
    <t>RDG</t>
  </si>
  <si>
    <t>Dodatni</t>
  </si>
  <si>
    <t>NT_I</t>
  </si>
  <si>
    <t>NT_D</t>
  </si>
  <si>
    <t>PK</t>
  </si>
  <si>
    <t>Kont</t>
  </si>
  <si>
    <t>BILANCA</t>
  </si>
  <si>
    <t>Obrazac
POD-BIL</t>
  </si>
  <si>
    <t>Prethodna godina
(neto)</t>
  </si>
  <si>
    <t>Tekuća godina
(neto)</t>
  </si>
  <si>
    <t>AKTIVA</t>
  </si>
  <si>
    <t>A)  POTRAŽIVANJA ZA UPISANI A NEUPLAĆENI KAPITAL</t>
  </si>
  <si>
    <r>
      <t xml:space="preserve">B)  DUGOTRAJNA IMOVINA </t>
    </r>
    <r>
      <rPr>
        <sz val="9"/>
        <color indexed="62"/>
        <rFont val="Arial"/>
        <family val="2"/>
        <charset val="238"/>
      </rPr>
      <t>(AOP 003+010+020+031+036)</t>
    </r>
  </si>
  <si>
    <t>I. NEMATERIJALNA IMOVINA (AOP 004 do 009)</t>
  </si>
  <si>
    <t xml:space="preserve">    1. Izdaci za razvoj</t>
  </si>
  <si>
    <t xml:space="preserve">    2. Koncesije, patenti, licencije, robne i uslužne marke, softver
        i ostala prava</t>
  </si>
  <si>
    <t xml:space="preserve">    3. Goodwill</t>
  </si>
  <si>
    <t xml:space="preserve">    4. Predujmovi za nabavu nematerijalne imovine</t>
  </si>
  <si>
    <t xml:space="preserve">    5. Nematerijalna imovina u pripremi</t>
  </si>
  <si>
    <t xml:space="preserve">    6. Ostala nematerijalna imovina</t>
  </si>
  <si>
    <t>II. MATERIJALNA IMOVINA (AOP 011 do 019)</t>
  </si>
  <si>
    <t xml:space="preserve">    1. Zemljište</t>
  </si>
  <si>
    <t xml:space="preserve">    2. Građevinski objekti</t>
  </si>
  <si>
    <t xml:space="preserve">    3. Postrojenja i oprema </t>
  </si>
  <si>
    <t xml:space="preserve">    4. Alati, pogonski inventar i transportna imovina</t>
  </si>
  <si>
    <t xml:space="preserve">    5. Biološka imovina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</si>
  <si>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</si>
  <si>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</si>
  <si>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</si>
  <si>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</si>
  <si>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>III. DUGOTRAJNA FINANCIJSKA IMOVINA (AOP 021 do 030)</t>
  </si>
  <si>
    <t xml:space="preserve">     1. Ulaganja u udjele (dionice) poduzetnika unutar grupe</t>
  </si>
  <si>
    <t xml:space="preserve">     2. Ulaganja u ostale vrijednosne papire poduzetnika unutar grupe</t>
  </si>
  <si>
    <t xml:space="preserve">     3. Dani zajmovi, depoziti i slično poduzetnicima unutar grupe</t>
  </si>
  <si>
    <t xml:space="preserve">     4.Ulaganja u udjele (dionice) društava povezanih sudjelujućim
         interesom</t>
  </si>
  <si>
    <t xml:space="preserve">     5. Ulaganja u ostale vrijednosne papire društava povezanih
         sudjelujućim interesom</t>
  </si>
  <si>
    <t xml:space="preserve">     6. Dani zajmovi, depoziti i slično društvima povezanim
         sudjelujućim interesom</t>
  </si>
  <si>
    <t xml:space="preserve">     7. Ulaganja u vrijednosne papire</t>
  </si>
  <si>
    <t xml:space="preserve">     8. Dani zajmovi, depoziti i slično</t>
  </si>
  <si>
    <t xml:space="preserve">     9. Ostala ulaganja koja se obračunavaju metodom udjela</t>
  </si>
  <si>
    <t xml:space="preserve">   10.  Ostala dugotrajna financijska imovina</t>
  </si>
  <si>
    <t>IV. POTRAŽIVANJA (AOP 032 do 035)</t>
  </si>
  <si>
    <t xml:space="preserve">     1. Potraživanja od poduzetnika unutar grupe </t>
  </si>
  <si>
    <t xml:space="preserve">     2. Potraživanja od društava povezanih sudjelujućim interesom </t>
  </si>
  <si>
    <t xml:space="preserve">     3. Potraživanja od kupaca </t>
  </si>
  <si>
    <t xml:space="preserve">     4. Ostala potraživanja</t>
  </si>
  <si>
    <t>V. ODGOĐENA POREZNA IMOVINA</t>
  </si>
  <si>
    <r>
      <t xml:space="preserve">C)  KRATKOTRAJNA IMOVINA </t>
    </r>
    <r>
      <rPr>
        <sz val="9"/>
        <color indexed="62"/>
        <rFont val="Arial"/>
        <family val="2"/>
        <charset val="238"/>
      </rPr>
      <t>(AOP 038+046+053+063)</t>
    </r>
  </si>
  <si>
    <t>I. ZALIHE (AOP 039 do 045)</t>
  </si>
  <si>
    <t xml:space="preserve">    1. Sirovine i materijal</t>
  </si>
  <si>
    <t xml:space="preserve">    2. Proizvodnja u tijeku</t>
  </si>
  <si>
    <t xml:space="preserve">    3. Gotovi proizvodi</t>
  </si>
  <si>
    <t xml:space="preserve">    4. Trgovačka roba</t>
  </si>
  <si>
    <t xml:space="preserve">    5. Predujmovi za zalihe</t>
  </si>
  <si>
    <t xml:space="preserve">    6. Dugotrajna imovina namijenjena prodaji</t>
  </si>
  <si>
    <t xml:space="preserve">    7. Biološka imovina</t>
  </si>
  <si>
    <t>II. POTRAŽIVANJA (AOP 047 do 052)</t>
  </si>
  <si>
    <t xml:space="preserve">    1. Potraživanja od poduzetnika unutar grupe </t>
  </si>
  <si>
    <t xml:space="preserve">    2. Potraživanja od društava povezanih sudjelujućim interesom</t>
  </si>
  <si>
    <t xml:space="preserve">    3. Potraživanja od kupaca</t>
  </si>
  <si>
    <t xml:space="preserve">    4. Potraživanja od zaposlenika i članova poduzetnika</t>
  </si>
  <si>
    <t xml:space="preserve">    5. Potraživanja od države i drugih institucija</t>
  </si>
  <si>
    <t xml:space="preserve">    6. Ostala potraživanja</t>
  </si>
  <si>
    <t>III. KRATKOTRAJNA FINANCIJSKA IMOVINA (AOP 054 do 062)</t>
  </si>
  <si>
    <t xml:space="preserve">     4. Ulaganja u udjele (dionice) društava povezanih
         sudjelujućim interesom</t>
  </si>
  <si>
    <t xml:space="preserve">     9. Ostala financijska imovina</t>
  </si>
  <si>
    <t>IV. NOVAC U BANCI I BLAGAJNI</t>
  </si>
  <si>
    <t>D)  PLAĆENI TROŠKOVI BUDUĆEG RAZDOBLJA I OBRAČUNATI
      PRIHODI</t>
  </si>
  <si>
    <r>
      <t xml:space="preserve">E)  UKUPNO AKTIVA </t>
    </r>
    <r>
      <rPr>
        <sz val="9"/>
        <color indexed="62"/>
        <rFont val="Arial"/>
        <family val="2"/>
        <charset val="238"/>
      </rPr>
      <t>(AOP 001+002+037+064)</t>
    </r>
  </si>
  <si>
    <t>F)  IZVANBILANČNI ZAPISI</t>
  </si>
  <si>
    <t>PASIVA</t>
  </si>
  <si>
    <r>
      <t xml:space="preserve">A)  KAPITAL I REZERVE </t>
    </r>
    <r>
      <rPr>
        <sz val="9"/>
        <color indexed="62"/>
        <rFont val="Arial"/>
        <family val="2"/>
        <charset val="238"/>
      </rPr>
      <t>(AOP 068 do 070+076+077+084+087+090)</t>
    </r>
  </si>
  <si>
    <t>I. TEMELJNI (UPISANI) KAPITAL</t>
  </si>
  <si>
    <t>II. KAPITALNE REZERVE</t>
  </si>
  <si>
    <t>III. REZERVE IZ DOBITI (AOP 071+072-073+074+075)</t>
  </si>
  <si>
    <t xml:space="preserve">     1. Zakonske rezerve</t>
  </si>
  <si>
    <t xml:space="preserve">     2. Rezerve za vlastite dionice</t>
  </si>
  <si>
    <t xml:space="preserve">     3. Vlastite dionice i udjeli (odbitna stavka)</t>
  </si>
  <si>
    <t xml:space="preserve">     4. Statutarne rezerve</t>
  </si>
  <si>
    <t xml:space="preserve">     5. Ostale rezerve</t>
  </si>
  <si>
    <t>IV. REVALORIZACIJSKE REZERVE</t>
  </si>
  <si>
    <t xml:space="preserve"> V. REZERVE FER VRIJEDNOSTI I OSTALO (AOP 078 do 083)</t>
  </si>
  <si>
    <t xml:space="preserve">     1. Fer vrijednost financijske imovine kroz ostalu sveobuhvatnu
         dobit (odnosno raspoložive za prodaju)</t>
  </si>
  <si>
    <t xml:space="preserve">     2. Učinkoviti dio zaštite novčanih tokova</t>
  </si>
  <si>
    <t xml:space="preserve">     3. Učinkoviti dio zaštite neto ulaganja u inozemstvu</t>
  </si>
  <si>
    <t xml:space="preserve">     4. Ostale rezerve fer vrijednosti</t>
  </si>
  <si>
    <t xml:space="preserve">     5. Tečajne razlike iz preračuna inozemnog poslovanja
          (konsolidacija)</t>
  </si>
  <si>
    <t xml:space="preserve">     6. Tečajne razlike zbog preračuna u prezentacijsku valutu</t>
  </si>
  <si>
    <t>VI. ZADRŽANA DOBIT ILI PRENESENI GUBITAK (AOP 085-086)</t>
  </si>
  <si>
    <t xml:space="preserve">     1. Zadržana dobit</t>
  </si>
  <si>
    <t xml:space="preserve">     2. Preneseni gubitak</t>
  </si>
  <si>
    <t>VII. DOBIT ILI GUBITAK POSLOVNE GODINE (AOP 088-089)</t>
  </si>
  <si>
    <t xml:space="preserve">     1. Dobit poslovne godine</t>
  </si>
  <si>
    <t xml:space="preserve">     2. Gubitak poslovne godine</t>
  </si>
  <si>
    <t>VIII. MANJINSKI (NEKONTROLIRAJUĆI) INTERES</t>
  </si>
  <si>
    <r>
      <t xml:space="preserve">B)  REZERVIRANJA </t>
    </r>
    <r>
      <rPr>
        <sz val="9"/>
        <color indexed="62"/>
        <rFont val="Arial"/>
        <family val="2"/>
        <charset val="238"/>
      </rPr>
      <t>(AOP 092 do 097)</t>
    </r>
  </si>
  <si>
    <t xml:space="preserve">     1. Rezerviranja za mirovine, otpremnine i slične obveze</t>
  </si>
  <si>
    <t xml:space="preserve">     2. Rezerviranja za porezne obveze</t>
  </si>
  <si>
    <t xml:space="preserve">     3. Rezerviranja za započete sudske sporove</t>
  </si>
  <si>
    <t xml:space="preserve">     4. Rezerviranja za troškove obnavljanja prirodnih bogatstava</t>
  </si>
  <si>
    <t xml:space="preserve">     5. Rezerviranja za troškove u jamstvenim rokovima</t>
  </si>
  <si>
    <t xml:space="preserve">     6. Druga rezerviranja</t>
  </si>
  <si>
    <r>
      <t xml:space="preserve">C)  DUGOROČNE OBVEZE </t>
    </r>
    <r>
      <rPr>
        <sz val="9"/>
        <color indexed="62"/>
        <rFont val="Arial"/>
        <family val="2"/>
        <charset val="238"/>
      </rPr>
      <t>(AOP 099 do 109)</t>
    </r>
  </si>
  <si>
    <t xml:space="preserve">     1. Obveze prema poduzetnicima unutar grupe </t>
  </si>
  <si>
    <t xml:space="preserve">     2. Obveze za zajmove, depozite i slično poduzetnika unutar grupe</t>
  </si>
  <si>
    <t xml:space="preserve">     3. Obveze prema društvima povezanim sudjelujućim interesom </t>
  </si>
  <si>
    <t xml:space="preserve">     4. Obveze za zajmove, depozite i slično društava povezanih
         sudjelujućim interesom</t>
  </si>
  <si>
    <t xml:space="preserve">     5. Obveze za zajmove, depozite i slično</t>
  </si>
  <si>
    <t xml:space="preserve">     6. Obveze prema bankama i drugim financijskim institucijama</t>
  </si>
  <si>
    <t xml:space="preserve">     7. Obveze za predujmove</t>
  </si>
  <si>
    <t xml:space="preserve">     8. Obveze prema dobavljačima</t>
  </si>
  <si>
    <t xml:space="preserve">     9. Obveze po vrijednosnim papirima</t>
  </si>
  <si>
    <t xml:space="preserve">   10. Ostale dugoročne obveze</t>
  </si>
  <si>
    <t xml:space="preserve">   11. Odgođena porezna obveza</t>
  </si>
  <si>
    <r>
      <t xml:space="preserve">D)  KRATKOROČNE OBVEZE </t>
    </r>
    <r>
      <rPr>
        <sz val="9"/>
        <color indexed="62"/>
        <rFont val="Arial"/>
        <family val="2"/>
        <charset val="238"/>
      </rPr>
      <t>(AOP 111 do 124)</t>
    </r>
  </si>
  <si>
    <t xml:space="preserve">   10. Obveze prema zaposlenicima</t>
  </si>
  <si>
    <t xml:space="preserve">   11. Obveze  za poreze, doprinose i slična davanja</t>
  </si>
  <si>
    <t xml:space="preserve">   12. Obveze s osnove udjela u rezultatu</t>
  </si>
  <si>
    <t xml:space="preserve">   13. Obveze po osnovi dugotrajne imovine namijenjene prodaji</t>
  </si>
  <si>
    <t xml:space="preserve">   14. Ostale kratkoročne obveze</t>
  </si>
  <si>
    <t>E) ODGOĐENO PLAĆANJE TROŠKOVA I PRIHOD BUDUĆEGA
     RAZDOBLJA</t>
  </si>
  <si>
    <r>
      <t xml:space="preserve">F) UKUPNO – PASIVA </t>
    </r>
    <r>
      <rPr>
        <sz val="9"/>
        <color indexed="62"/>
        <rFont val="Arial"/>
        <family val="2"/>
        <charset val="238"/>
      </rPr>
      <t>(AOP 067+091+098+110+125)</t>
    </r>
  </si>
  <si>
    <t>G)  IZVANBILANČNI ZAPISI</t>
  </si>
  <si>
    <t>stanje na dan 31.01.2025.</t>
  </si>
  <si>
    <t>za razdoblje 01.01.2025. do 31.01.2025.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</si>
</sst>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2" x14ac:knownFonts="1">
    <font>
      <sz val="12"/>
      <color theme="1"/>
      <name val="Aptos Narrow"/>
      <family val="2"/>
      <scheme val="minor"/>
    </font>
    <font>
      <b/>
      <sz val="12"/>
      <color indexed="18"/>
      <name val="Arial"/>
      <family val="2"/>
      <charset val="238"/>
    </font>
    <font>
      <sz val="12"/>
      <color indexed="18"/>
      <name val="Arial"/>
      <family val="2"/>
      <charset val="238"/>
    </font>
    <font>
      <b/>
      <sz val="10"/>
      <color indexed="18"/>
      <name val="Arial"/>
      <family val="2"/>
      <charset val="238"/>
    </font>
    <font>
      <sz val="10"/>
      <color indexed="18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indexed="18"/>
      <name val="Arial"/>
      <family val="2"/>
      <charset val="238"/>
    </font>
    <font>
      <sz val="9"/>
      <color indexed="18"/>
      <name val="Arial"/>
      <family val="2"/>
      <charset val="238"/>
    </font>
    <font>
      <b/>
      <sz val="9"/>
      <name val="Arial"/>
      <family val="2"/>
      <charset val="238"/>
    </font>
    <font>
      <b/>
      <sz val="8"/>
      <color indexed="9"/>
      <name val="Arial"/>
      <family val="2"/>
      <charset val="238"/>
    </font>
    <font>
      <b/>
      <sz val="7"/>
      <color indexed="9"/>
      <name val="Arial"/>
      <family val="2"/>
      <charset val="238"/>
    </font>
    <font>
      <b/>
      <sz val="9"/>
      <color indexed="9"/>
      <name val="Arial"/>
      <family val="2"/>
      <charset val="238"/>
    </font>
    <font>
      <b/>
      <sz val="9"/>
      <color indexed="62"/>
      <name val="Arial"/>
      <family val="2"/>
      <charset val="238"/>
    </font>
    <font>
      <sz val="9"/>
      <color indexed="62"/>
      <name val="Arial"/>
      <family val="2"/>
      <charset val="238"/>
    </font>
    <font>
      <sz val="9"/>
      <color indexed="12"/>
      <name val="Arial"/>
      <family val="2"/>
      <charset val="238"/>
    </font>
    <font>
      <sz val="9"/>
      <name val="Arial"/>
      <family val="2"/>
      <charset val="238"/>
    </font>
    <font>
      <b/>
      <sz val="9"/>
      <color indexed="60"/>
      <name val="Arial"/>
      <family val="2"/>
      <charset val="238"/>
    </font>
    <font>
      <i/>
      <sz val="9"/>
      <name val="Arial"/>
      <family val="2"/>
      <charset val="238"/>
    </font>
    <font>
      <u/>
      <sz val="12"/>
      <color theme="10"/>
      <name val="Aptos Narrow"/>
      <family val="2"/>
      <scheme val="minor"/>
    </font>
    <font>
      <b/>
      <sz val="8"/>
      <color indexed="13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lightGray">
        <fgColor indexed="31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medium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medium">
        <color indexed="22"/>
      </bottom>
      <diagonal/>
    </border>
    <border>
      <left style="thin">
        <color indexed="9"/>
      </left>
      <right style="thin">
        <color indexed="64"/>
      </right>
      <top/>
      <bottom style="medium">
        <color indexed="22"/>
      </bottom>
      <diagonal/>
    </border>
    <border>
      <left style="thin">
        <color indexed="64"/>
      </left>
      <right style="thin">
        <color indexed="9"/>
      </right>
      <top style="medium">
        <color indexed="22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22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1" xfId="0" applyFont="1" applyBorder="1" applyAlignment="1" applyProtection="1">
      <alignment horizontal="center" vertical="top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top" wrapText="1"/>
      <protection hidden="1"/>
    </xf>
    <xf numFmtId="0" fontId="7" fillId="0" borderId="0" xfId="0" applyFont="1" applyAlignment="1" applyProtection="1">
      <alignment horizontal="center" vertical="top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vertical="center" wrapText="1"/>
      <protection hidden="1"/>
    </xf>
    <xf numFmtId="0" fontId="0" fillId="0" borderId="4" xfId="0" applyBorder="1" applyAlignment="1">
      <alignment vertical="center" wrapText="1"/>
    </xf>
    <xf numFmtId="0" fontId="6" fillId="0" borderId="4" xfId="0" applyFont="1" applyBorder="1" applyAlignment="1" applyProtection="1">
      <alignment horizontal="right" vertical="center"/>
      <protection hidden="1"/>
    </xf>
    <xf numFmtId="0" fontId="0" fillId="0" borderId="4" xfId="0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hidden="1"/>
    </xf>
    <xf numFmtId="0" fontId="9" fillId="3" borderId="6" xfId="0" applyFont="1" applyFill="1" applyBorder="1" applyAlignment="1" applyProtection="1">
      <alignment horizontal="center" vertical="center" wrapText="1"/>
      <protection hidden="1"/>
    </xf>
    <xf numFmtId="0" fontId="9" fillId="3" borderId="6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0" fontId="9" fillId="3" borderId="7" xfId="0" applyFont="1" applyFill="1" applyBorder="1" applyAlignment="1" applyProtection="1">
      <alignment horizontal="center" vertical="center" wrapText="1"/>
      <protection hidden="1"/>
    </xf>
    <xf numFmtId="0" fontId="11" fillId="3" borderId="8" xfId="0" applyFont="1" applyFill="1" applyBorder="1" applyAlignment="1" applyProtection="1">
      <alignment horizontal="center" vertical="center" wrapText="1"/>
      <protection hidden="1"/>
    </xf>
    <xf numFmtId="0" fontId="11" fillId="3" borderId="9" xfId="0" applyFont="1" applyFill="1" applyBorder="1" applyAlignment="1" applyProtection="1">
      <alignment horizontal="center" vertical="center" wrapText="1"/>
      <protection hidden="1"/>
    </xf>
    <xf numFmtId="0" fontId="11" fillId="3" borderId="9" xfId="0" applyFont="1" applyFill="1" applyBorder="1" applyAlignment="1" applyProtection="1">
      <alignment horizontal="center" vertical="center"/>
      <protection hidden="1"/>
    </xf>
    <xf numFmtId="0" fontId="11" fillId="3" borderId="9" xfId="0" applyFont="1" applyFill="1" applyBorder="1" applyAlignment="1" applyProtection="1">
      <alignment horizontal="center" vertical="center" wrapText="1"/>
      <protection hidden="1"/>
    </xf>
    <xf numFmtId="0" fontId="11" fillId="3" borderId="10" xfId="0" applyFont="1" applyFill="1" applyBorder="1" applyAlignment="1" applyProtection="1">
      <alignment horizontal="center" vertical="center" wrapText="1"/>
      <protection hidden="1"/>
    </xf>
    <xf numFmtId="0" fontId="12" fillId="0" borderId="11" xfId="0" applyFont="1" applyBorder="1" applyAlignment="1">
      <alignment horizontal="left" vertical="center" wrapText="1"/>
    </xf>
    <xf numFmtId="164" fontId="8" fillId="0" borderId="11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 applyProtection="1">
      <alignment vertical="center"/>
      <protection locked="0"/>
    </xf>
    <xf numFmtId="4" fontId="14" fillId="0" borderId="11" xfId="0" applyNumberFormat="1" applyFont="1" applyBorder="1" applyAlignment="1" applyProtection="1">
      <alignment horizontal="right" vertical="center" shrinkToFit="1"/>
      <protection hidden="1"/>
    </xf>
    <xf numFmtId="0" fontId="15" fillId="0" borderId="12" xfId="0" applyFont="1" applyBorder="1" applyAlignment="1">
      <alignment horizontal="left" vertical="center" wrapText="1"/>
    </xf>
    <xf numFmtId="164" fontId="8" fillId="0" borderId="12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 applyProtection="1">
      <alignment vertical="center"/>
      <protection locked="0"/>
    </xf>
    <xf numFmtId="4" fontId="15" fillId="0" borderId="12" xfId="0" applyNumberFormat="1" applyFont="1" applyBorder="1" applyAlignment="1" applyProtection="1">
      <alignment horizontal="right" vertical="center" shrinkToFit="1"/>
      <protection locked="0"/>
    </xf>
    <xf numFmtId="0" fontId="12" fillId="0" borderId="12" xfId="0" applyFont="1" applyBorder="1" applyAlignment="1">
      <alignment horizontal="left" vertical="center" wrapText="1"/>
    </xf>
    <xf numFmtId="4" fontId="14" fillId="0" borderId="12" xfId="0" applyNumberFormat="1" applyFont="1" applyBorder="1" applyAlignment="1" applyProtection="1">
      <alignment horizontal="right" vertical="center" shrinkToFit="1"/>
      <protection hidden="1"/>
    </xf>
    <xf numFmtId="164" fontId="16" fillId="0" borderId="12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 indent="1"/>
    </xf>
    <xf numFmtId="0" fontId="15" fillId="0" borderId="13" xfId="0" applyFont="1" applyBorder="1" applyAlignment="1">
      <alignment horizontal="left" vertical="center" wrapText="1" indent="1"/>
    </xf>
    <xf numFmtId="164" fontId="8" fillId="0" borderId="13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 applyProtection="1">
      <alignment vertical="center"/>
      <protection locked="0"/>
    </xf>
    <xf numFmtId="4" fontId="14" fillId="0" borderId="13" xfId="0" applyNumberFormat="1" applyFont="1" applyBorder="1" applyAlignment="1" applyProtection="1">
      <alignment horizontal="right" vertical="center" shrinkToFit="1"/>
      <protection hidden="1"/>
    </xf>
    <xf numFmtId="0" fontId="6" fillId="4" borderId="11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wrapText="1" indent="1"/>
    </xf>
    <xf numFmtId="164" fontId="16" fillId="0" borderId="13" xfId="0" applyNumberFormat="1" applyFont="1" applyBorder="1" applyAlignment="1">
      <alignment horizontal="center" vertical="center"/>
    </xf>
    <xf numFmtId="4" fontId="15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4" borderId="11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9" fillId="5" borderId="0" xfId="0" applyFont="1" applyFill="1" applyAlignment="1" applyProtection="1">
      <alignment horizontal="center" vertical="center" shrinkToFit="1"/>
      <protection hidden="1"/>
    </xf>
    <xf numFmtId="0" fontId="19" fillId="5" borderId="14" xfId="1" applyFont="1" applyFill="1" applyBorder="1" applyAlignment="1" applyProtection="1">
      <alignment horizontal="center" vertical="center" shrinkToFit="1"/>
      <protection hidden="1"/>
    </xf>
    <xf numFmtId="0" fontId="19" fillId="5" borderId="15" xfId="1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horizontal="center" vertical="center" wrapText="1"/>
      <protection hidden="1"/>
    </xf>
    <xf numFmtId="0" fontId="20" fillId="0" borderId="1" xfId="0" applyFont="1" applyBorder="1" applyAlignment="1" applyProtection="1">
      <alignment horizontal="center" vertical="center" wrapText="1"/>
      <protection hidden="1"/>
    </xf>
    <xf numFmtId="0" fontId="21" fillId="0" borderId="0" xfId="0" applyFont="1" applyAlignment="1" applyProtection="1">
      <alignment horizontal="center" vertical="top" wrapText="1"/>
      <protection hidden="1"/>
    </xf>
    <xf numFmtId="0" fontId="21" fillId="0" borderId="1" xfId="0" applyFont="1" applyBorder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vertical="center"/>
      <protection hidden="1"/>
    </xf>
    <xf numFmtId="0" fontId="7" fillId="4" borderId="11" xfId="0" applyFont="1" applyFill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7" fillId="4" borderId="11" xfId="0" applyFont="1" applyFill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6">
    <dxf>
      <font>
        <b/>
        <i val="0"/>
        <condense val="0"/>
        <extend val="0"/>
        <outline val="0"/>
        <shadow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outline val="0"/>
        <shadow val="0"/>
        <color indexed="16"/>
      </font>
      <fill>
        <patternFill>
          <bgColor indexed="11"/>
        </patternFill>
      </fill>
    </dxf>
    <dxf>
      <font>
        <b/>
        <i val="0"/>
        <condense val="0"/>
        <extend val="0"/>
        <outline val="0"/>
        <shadow val="0"/>
        <color indexed="16"/>
      </font>
      <fill>
        <patternFill>
          <bgColor indexed="11"/>
        </patternFill>
      </fill>
    </dxf>
    <dxf>
      <font>
        <b/>
        <i val="0"/>
        <condense val="0"/>
        <extend val="0"/>
        <outline val="0"/>
        <shadow val="0"/>
        <color indexed="16"/>
      </font>
      <fill>
        <patternFill>
          <bgColor indexed="11"/>
        </patternFill>
      </fill>
    </dxf>
    <dxf>
      <font>
        <b/>
        <i val="0"/>
        <condense val="0"/>
        <extend val="0"/>
        <outline val="0"/>
        <shadow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outline val="0"/>
        <shadow val="0"/>
        <color indexed="16"/>
      </font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48583-321F-2D45-81F2-C22940D2936C}">
  <dimension ref="A1:J137"/>
  <sheetViews>
    <sheetView zoomScale="134" workbookViewId="0">
      <selection activeCell="A3" sqref="A3:I3"/>
    </sheetView>
  </sheetViews>
  <sheetFormatPr baseColWidth="10" defaultRowHeight="16" x14ac:dyDescent="0.2"/>
  <sheetData>
    <row r="1" spans="1:10" ht="17" thickBot="1" x14ac:dyDescent="0.25">
      <c r="A1" s="54" t="s">
        <v>116</v>
      </c>
      <c r="B1" s="55" t="s">
        <v>117</v>
      </c>
      <c r="C1" s="55" t="s">
        <v>118</v>
      </c>
      <c r="D1" s="55" t="s">
        <v>119</v>
      </c>
      <c r="E1" s="55" t="s">
        <v>120</v>
      </c>
      <c r="F1" s="55" t="s">
        <v>121</v>
      </c>
      <c r="G1" s="55" t="s">
        <v>122</v>
      </c>
      <c r="H1" s="55" t="s">
        <v>123</v>
      </c>
      <c r="I1" s="55" t="s">
        <v>124</v>
      </c>
      <c r="J1" s="56" t="s">
        <v>125</v>
      </c>
    </row>
    <row r="2" spans="1:10" x14ac:dyDescent="0.2">
      <c r="A2" s="1" t="s">
        <v>126</v>
      </c>
      <c r="B2" s="57"/>
      <c r="C2" s="57"/>
      <c r="D2" s="57"/>
      <c r="E2" s="57"/>
      <c r="F2" s="57"/>
      <c r="G2" s="57"/>
      <c r="H2" s="57"/>
      <c r="I2" s="58"/>
      <c r="J2" s="4" t="s">
        <v>127</v>
      </c>
    </row>
    <row r="3" spans="1:10" ht="17" thickBot="1" x14ac:dyDescent="0.25">
      <c r="A3" s="5" t="s">
        <v>243</v>
      </c>
      <c r="B3" s="59"/>
      <c r="C3" s="59"/>
      <c r="D3" s="59"/>
      <c r="E3" s="59"/>
      <c r="F3" s="59"/>
      <c r="G3" s="59"/>
      <c r="H3" s="59"/>
      <c r="I3" s="60"/>
      <c r="J3" s="8"/>
    </row>
    <row r="4" spans="1:10" x14ac:dyDescent="0.2">
      <c r="A4" s="9"/>
      <c r="B4" s="61"/>
      <c r="C4" s="61"/>
      <c r="D4" s="61"/>
      <c r="E4" s="61"/>
      <c r="F4" s="61"/>
      <c r="G4" s="61"/>
      <c r="H4" s="61"/>
      <c r="I4" s="61"/>
      <c r="J4" s="62"/>
    </row>
    <row r="5" spans="1:10" x14ac:dyDescent="0.2">
      <c r="A5" s="12" t="s">
        <v>2</v>
      </c>
      <c r="B5" s="13"/>
      <c r="C5" s="13"/>
      <c r="D5" s="13"/>
      <c r="E5" s="13"/>
      <c r="F5" s="13"/>
      <c r="G5" s="13"/>
      <c r="H5" s="13"/>
      <c r="I5" s="14" t="s">
        <v>3</v>
      </c>
      <c r="J5" s="15"/>
    </row>
    <row r="6" spans="1:10" ht="37" thickBot="1" x14ac:dyDescent="0.25">
      <c r="A6" s="16" t="s">
        <v>4</v>
      </c>
      <c r="B6" s="17"/>
      <c r="C6" s="17"/>
      <c r="D6" s="17"/>
      <c r="E6" s="17"/>
      <c r="F6" s="17"/>
      <c r="G6" s="18" t="s">
        <v>5</v>
      </c>
      <c r="H6" s="18" t="s">
        <v>6</v>
      </c>
      <c r="I6" s="18" t="s">
        <v>128</v>
      </c>
      <c r="J6" s="20" t="s">
        <v>129</v>
      </c>
    </row>
    <row r="7" spans="1:10" x14ac:dyDescent="0.2">
      <c r="A7" s="21">
        <v>1</v>
      </c>
      <c r="B7" s="22"/>
      <c r="C7" s="22"/>
      <c r="D7" s="22"/>
      <c r="E7" s="22"/>
      <c r="F7" s="22"/>
      <c r="G7" s="23">
        <v>2</v>
      </c>
      <c r="H7" s="23">
        <v>3</v>
      </c>
      <c r="I7" s="24">
        <v>4</v>
      </c>
      <c r="J7" s="25">
        <v>5</v>
      </c>
    </row>
    <row r="8" spans="1:10" x14ac:dyDescent="0.2">
      <c r="A8" s="43" t="s">
        <v>130</v>
      </c>
      <c r="B8" s="63"/>
      <c r="C8" s="63"/>
      <c r="D8" s="63"/>
      <c r="E8" s="63"/>
      <c r="F8" s="63"/>
      <c r="G8" s="63"/>
      <c r="H8" s="63"/>
      <c r="I8" s="63"/>
      <c r="J8" s="63"/>
    </row>
    <row r="9" spans="1:10" x14ac:dyDescent="0.2">
      <c r="A9" s="34" t="s">
        <v>131</v>
      </c>
      <c r="B9" s="34"/>
      <c r="C9" s="34"/>
      <c r="D9" s="34"/>
      <c r="E9" s="34"/>
      <c r="F9" s="34"/>
      <c r="G9" s="31">
        <v>1</v>
      </c>
      <c r="H9" s="32"/>
      <c r="I9" s="33"/>
      <c r="J9" s="33"/>
    </row>
    <row r="10" spans="1:10" x14ac:dyDescent="0.2">
      <c r="A10" s="34" t="s">
        <v>132</v>
      </c>
      <c r="B10" s="34"/>
      <c r="C10" s="34"/>
      <c r="D10" s="34"/>
      <c r="E10" s="34"/>
      <c r="F10" s="34"/>
      <c r="G10" s="31">
        <v>2</v>
      </c>
      <c r="H10" s="32"/>
      <c r="I10" s="35">
        <v>93595.83</v>
      </c>
      <c r="J10" s="35">
        <v>52154.76</v>
      </c>
    </row>
    <row r="11" spans="1:10" x14ac:dyDescent="0.2">
      <c r="A11" s="64" t="s">
        <v>133</v>
      </c>
      <c r="B11" s="64"/>
      <c r="C11" s="64"/>
      <c r="D11" s="64"/>
      <c r="E11" s="64"/>
      <c r="F11" s="64"/>
      <c r="G11" s="31">
        <v>3</v>
      </c>
      <c r="H11" s="32"/>
      <c r="I11" s="35">
        <v>16790.830000000002</v>
      </c>
      <c r="J11" s="35">
        <v>12410.62</v>
      </c>
    </row>
    <row r="12" spans="1:10" x14ac:dyDescent="0.2">
      <c r="A12" s="30" t="s">
        <v>134</v>
      </c>
      <c r="B12" s="30"/>
      <c r="C12" s="30"/>
      <c r="D12" s="30"/>
      <c r="E12" s="30"/>
      <c r="F12" s="30"/>
      <c r="G12" s="31">
        <v>4</v>
      </c>
      <c r="H12" s="32"/>
      <c r="I12" s="33"/>
      <c r="J12" s="33"/>
    </row>
    <row r="13" spans="1:10" x14ac:dyDescent="0.2">
      <c r="A13" s="30" t="s">
        <v>135</v>
      </c>
      <c r="B13" s="30"/>
      <c r="C13" s="30"/>
      <c r="D13" s="30"/>
      <c r="E13" s="30"/>
      <c r="F13" s="30"/>
      <c r="G13" s="31">
        <v>5</v>
      </c>
      <c r="H13" s="32"/>
      <c r="I13" s="33">
        <v>16790.830000000002</v>
      </c>
      <c r="J13" s="33">
        <f>17520.86-5110.24</f>
        <v>12410.62</v>
      </c>
    </row>
    <row r="14" spans="1:10" x14ac:dyDescent="0.2">
      <c r="A14" s="30" t="s">
        <v>136</v>
      </c>
      <c r="B14" s="30"/>
      <c r="C14" s="30"/>
      <c r="D14" s="30"/>
      <c r="E14" s="30"/>
      <c r="F14" s="30"/>
      <c r="G14" s="31">
        <v>6</v>
      </c>
      <c r="H14" s="32"/>
      <c r="I14" s="33"/>
      <c r="J14" s="33"/>
    </row>
    <row r="15" spans="1:10" x14ac:dyDescent="0.2">
      <c r="A15" s="30" t="s">
        <v>137</v>
      </c>
      <c r="B15" s="30"/>
      <c r="C15" s="30"/>
      <c r="D15" s="30"/>
      <c r="E15" s="30"/>
      <c r="F15" s="30"/>
      <c r="G15" s="31">
        <v>7</v>
      </c>
      <c r="H15" s="32"/>
      <c r="I15" s="33"/>
      <c r="J15" s="33"/>
    </row>
    <row r="16" spans="1:10" x14ac:dyDescent="0.2">
      <c r="A16" s="30" t="s">
        <v>138</v>
      </c>
      <c r="B16" s="30"/>
      <c r="C16" s="30"/>
      <c r="D16" s="30"/>
      <c r="E16" s="30"/>
      <c r="F16" s="30"/>
      <c r="G16" s="31">
        <v>8</v>
      </c>
      <c r="H16" s="32"/>
      <c r="I16" s="33"/>
      <c r="J16" s="33"/>
    </row>
    <row r="17" spans="1:10" x14ac:dyDescent="0.2">
      <c r="A17" s="30" t="s">
        <v>139</v>
      </c>
      <c r="B17" s="30"/>
      <c r="C17" s="30"/>
      <c r="D17" s="30"/>
      <c r="E17" s="30"/>
      <c r="F17" s="30"/>
      <c r="G17" s="31">
        <v>9</v>
      </c>
      <c r="H17" s="32"/>
      <c r="I17" s="33"/>
      <c r="J17" s="33"/>
    </row>
    <row r="18" spans="1:10" x14ac:dyDescent="0.2">
      <c r="A18" s="64" t="s">
        <v>140</v>
      </c>
      <c r="B18" s="64"/>
      <c r="C18" s="64"/>
      <c r="D18" s="64"/>
      <c r="E18" s="64"/>
      <c r="F18" s="64"/>
      <c r="G18" s="31">
        <v>10</v>
      </c>
      <c r="H18" s="32"/>
      <c r="I18" s="35">
        <v>50737.77</v>
      </c>
      <c r="J18" s="35">
        <v>7774.97</v>
      </c>
    </row>
    <row r="19" spans="1:10" x14ac:dyDescent="0.2">
      <c r="A19" s="30" t="s">
        <v>141</v>
      </c>
      <c r="B19" s="30"/>
      <c r="C19" s="30"/>
      <c r="D19" s="30"/>
      <c r="E19" s="30"/>
      <c r="F19" s="30"/>
      <c r="G19" s="31">
        <v>11</v>
      </c>
      <c r="H19" s="32"/>
      <c r="I19" s="33"/>
      <c r="J19" s="33"/>
    </row>
    <row r="20" spans="1:10" x14ac:dyDescent="0.2">
      <c r="A20" s="30" t="s">
        <v>142</v>
      </c>
      <c r="B20" s="30"/>
      <c r="C20" s="30"/>
      <c r="D20" s="30"/>
      <c r="E20" s="30"/>
      <c r="F20" s="30"/>
      <c r="G20" s="31">
        <v>12</v>
      </c>
      <c r="H20" s="32"/>
      <c r="I20" s="33"/>
      <c r="J20" s="33"/>
    </row>
    <row r="21" spans="1:10" x14ac:dyDescent="0.2">
      <c r="A21" s="30" t="s">
        <v>143</v>
      </c>
      <c r="B21" s="30"/>
      <c r="C21" s="30"/>
      <c r="D21" s="30"/>
      <c r="E21" s="30"/>
      <c r="F21" s="30"/>
      <c r="G21" s="31">
        <v>13</v>
      </c>
      <c r="H21" s="32"/>
      <c r="I21" s="33">
        <v>50737.77</v>
      </c>
      <c r="J21" s="33">
        <f>52154.76-44379.79</f>
        <v>7774.9700000000012</v>
      </c>
    </row>
    <row r="22" spans="1:10" x14ac:dyDescent="0.2">
      <c r="A22" s="30" t="s">
        <v>144</v>
      </c>
      <c r="B22" s="30"/>
      <c r="C22" s="30"/>
      <c r="D22" s="30"/>
      <c r="E22" s="30"/>
      <c r="F22" s="30"/>
      <c r="G22" s="31">
        <v>14</v>
      </c>
      <c r="H22" s="32"/>
      <c r="I22" s="33"/>
      <c r="J22" s="33"/>
    </row>
    <row r="23" spans="1:10" x14ac:dyDescent="0.2">
      <c r="A23" s="30" t="s">
        <v>145</v>
      </c>
      <c r="B23" s="30"/>
      <c r="C23" s="30"/>
      <c r="D23" s="30"/>
      <c r="E23" s="30"/>
      <c r="F23" s="30"/>
      <c r="G23" s="31">
        <v>15</v>
      </c>
      <c r="H23" s="32"/>
      <c r="I23" s="33"/>
      <c r="J23" s="33"/>
    </row>
    <row r="24" spans="1:10" x14ac:dyDescent="0.2">
      <c r="A24" s="30" t="s">
        <v>146</v>
      </c>
      <c r="B24" s="30"/>
      <c r="C24" s="30"/>
      <c r="D24" s="30"/>
      <c r="E24" s="30"/>
      <c r="F24" s="30"/>
      <c r="G24" s="31">
        <v>16</v>
      </c>
      <c r="H24" s="32"/>
      <c r="I24" s="33"/>
      <c r="J24" s="33"/>
    </row>
    <row r="25" spans="1:10" x14ac:dyDescent="0.2">
      <c r="A25" s="30" t="s">
        <v>147</v>
      </c>
      <c r="B25" s="30"/>
      <c r="C25" s="30"/>
      <c r="D25" s="30"/>
      <c r="E25" s="30"/>
      <c r="F25" s="30"/>
      <c r="G25" s="31">
        <v>17</v>
      </c>
      <c r="H25" s="32"/>
      <c r="I25" s="33"/>
      <c r="J25" s="33"/>
    </row>
    <row r="26" spans="1:10" x14ac:dyDescent="0.2">
      <c r="A26" s="30" t="s">
        <v>148</v>
      </c>
      <c r="B26" s="30"/>
      <c r="C26" s="30"/>
      <c r="D26" s="30"/>
      <c r="E26" s="30"/>
      <c r="F26" s="30"/>
      <c r="G26" s="31">
        <v>18</v>
      </c>
      <c r="H26" s="32"/>
      <c r="I26" s="33"/>
      <c r="J26" s="33"/>
    </row>
    <row r="27" spans="1:10" x14ac:dyDescent="0.2">
      <c r="A27" s="30" t="s">
        <v>149</v>
      </c>
      <c r="B27" s="30"/>
      <c r="C27" s="30"/>
      <c r="D27" s="30"/>
      <c r="E27" s="30"/>
      <c r="F27" s="30"/>
      <c r="G27" s="31">
        <v>19</v>
      </c>
      <c r="H27" s="32"/>
      <c r="I27" s="33"/>
      <c r="J27" s="33"/>
    </row>
    <row r="28" spans="1:10" x14ac:dyDescent="0.2">
      <c r="A28" s="64" t="s">
        <v>150</v>
      </c>
      <c r="B28" s="64"/>
      <c r="C28" s="64"/>
      <c r="D28" s="64"/>
      <c r="E28" s="64"/>
      <c r="F28" s="64"/>
      <c r="G28" s="31">
        <v>20</v>
      </c>
      <c r="H28" s="32"/>
      <c r="I28" s="35">
        <v>0</v>
      </c>
      <c r="J28" s="35">
        <v>0</v>
      </c>
    </row>
    <row r="29" spans="1:10" x14ac:dyDescent="0.2">
      <c r="A29" s="30" t="s">
        <v>151</v>
      </c>
      <c r="B29" s="30"/>
      <c r="C29" s="30"/>
      <c r="D29" s="30"/>
      <c r="E29" s="30"/>
      <c r="F29" s="30"/>
      <c r="G29" s="31">
        <v>21</v>
      </c>
      <c r="H29" s="32"/>
      <c r="I29" s="33"/>
      <c r="J29" s="33"/>
    </row>
    <row r="30" spans="1:10" x14ac:dyDescent="0.2">
      <c r="A30" s="30" t="s">
        <v>152</v>
      </c>
      <c r="B30" s="30"/>
      <c r="C30" s="30"/>
      <c r="D30" s="30"/>
      <c r="E30" s="30"/>
      <c r="F30" s="30"/>
      <c r="G30" s="31">
        <v>22</v>
      </c>
      <c r="H30" s="32"/>
      <c r="I30" s="33"/>
      <c r="J30" s="33"/>
    </row>
    <row r="31" spans="1:10" x14ac:dyDescent="0.2">
      <c r="A31" s="30" t="s">
        <v>153</v>
      </c>
      <c r="B31" s="30"/>
      <c r="C31" s="30"/>
      <c r="D31" s="30"/>
      <c r="E31" s="30"/>
      <c r="F31" s="30"/>
      <c r="G31" s="31">
        <v>23</v>
      </c>
      <c r="H31" s="32"/>
      <c r="I31" s="33"/>
      <c r="J31" s="33"/>
    </row>
    <row r="32" spans="1:10" x14ac:dyDescent="0.2">
      <c r="A32" s="30" t="s">
        <v>154</v>
      </c>
      <c r="B32" s="30"/>
      <c r="C32" s="30"/>
      <c r="D32" s="30"/>
      <c r="E32" s="30"/>
      <c r="F32" s="30"/>
      <c r="G32" s="31">
        <v>24</v>
      </c>
      <c r="H32" s="32"/>
      <c r="I32" s="33"/>
      <c r="J32" s="33"/>
    </row>
    <row r="33" spans="1:10" x14ac:dyDescent="0.2">
      <c r="A33" s="30" t="s">
        <v>155</v>
      </c>
      <c r="B33" s="30"/>
      <c r="C33" s="30"/>
      <c r="D33" s="30"/>
      <c r="E33" s="30"/>
      <c r="F33" s="30"/>
      <c r="G33" s="31">
        <v>25</v>
      </c>
      <c r="H33" s="32"/>
      <c r="I33" s="33"/>
      <c r="J33" s="33"/>
    </row>
    <row r="34" spans="1:10" x14ac:dyDescent="0.2">
      <c r="A34" s="30" t="s">
        <v>156</v>
      </c>
      <c r="B34" s="30"/>
      <c r="C34" s="30"/>
      <c r="D34" s="30"/>
      <c r="E34" s="30"/>
      <c r="F34" s="30"/>
      <c r="G34" s="31">
        <v>26</v>
      </c>
      <c r="H34" s="32"/>
      <c r="I34" s="33"/>
      <c r="J34" s="33"/>
    </row>
    <row r="35" spans="1:10" x14ac:dyDescent="0.2">
      <c r="A35" s="30" t="s">
        <v>157</v>
      </c>
      <c r="B35" s="30"/>
      <c r="C35" s="30"/>
      <c r="D35" s="30"/>
      <c r="E35" s="30"/>
      <c r="F35" s="30"/>
      <c r="G35" s="31">
        <v>27</v>
      </c>
      <c r="H35" s="32"/>
      <c r="I35" s="33"/>
      <c r="J35" s="33"/>
    </row>
    <row r="36" spans="1:10" x14ac:dyDescent="0.2">
      <c r="A36" s="30" t="s">
        <v>158</v>
      </c>
      <c r="B36" s="30"/>
      <c r="C36" s="30"/>
      <c r="D36" s="30"/>
      <c r="E36" s="30"/>
      <c r="F36" s="30"/>
      <c r="G36" s="31">
        <v>28</v>
      </c>
      <c r="H36" s="32"/>
      <c r="I36" s="33"/>
      <c r="J36" s="33"/>
    </row>
    <row r="37" spans="1:10" x14ac:dyDescent="0.2">
      <c r="A37" s="30" t="s">
        <v>159</v>
      </c>
      <c r="B37" s="30"/>
      <c r="C37" s="30"/>
      <c r="D37" s="30"/>
      <c r="E37" s="30"/>
      <c r="F37" s="30"/>
      <c r="G37" s="31">
        <v>29</v>
      </c>
      <c r="H37" s="32"/>
      <c r="I37" s="33"/>
      <c r="J37" s="33"/>
    </row>
    <row r="38" spans="1:10" x14ac:dyDescent="0.2">
      <c r="A38" s="30" t="s">
        <v>160</v>
      </c>
      <c r="B38" s="30"/>
      <c r="C38" s="30"/>
      <c r="D38" s="30"/>
      <c r="E38" s="30"/>
      <c r="F38" s="30"/>
      <c r="G38" s="31">
        <v>30</v>
      </c>
      <c r="H38" s="32"/>
      <c r="I38" s="33"/>
      <c r="J38" s="33"/>
    </row>
    <row r="39" spans="1:10" x14ac:dyDescent="0.2">
      <c r="A39" s="64" t="s">
        <v>161</v>
      </c>
      <c r="B39" s="64"/>
      <c r="C39" s="64"/>
      <c r="D39" s="64"/>
      <c r="E39" s="64"/>
      <c r="F39" s="64"/>
      <c r="G39" s="31">
        <v>31</v>
      </c>
      <c r="H39" s="32"/>
      <c r="I39" s="35">
        <v>0</v>
      </c>
      <c r="J39" s="35">
        <v>0</v>
      </c>
    </row>
    <row r="40" spans="1:10" x14ac:dyDescent="0.2">
      <c r="A40" s="30" t="s">
        <v>162</v>
      </c>
      <c r="B40" s="30"/>
      <c r="C40" s="30"/>
      <c r="D40" s="30"/>
      <c r="E40" s="30"/>
      <c r="F40" s="30"/>
      <c r="G40" s="31">
        <v>32</v>
      </c>
      <c r="H40" s="32"/>
      <c r="I40" s="33"/>
      <c r="J40" s="33"/>
    </row>
    <row r="41" spans="1:10" x14ac:dyDescent="0.2">
      <c r="A41" s="30" t="s">
        <v>163</v>
      </c>
      <c r="B41" s="30"/>
      <c r="C41" s="30"/>
      <c r="D41" s="30"/>
      <c r="E41" s="30"/>
      <c r="F41" s="30"/>
      <c r="G41" s="31">
        <v>33</v>
      </c>
      <c r="H41" s="32"/>
      <c r="I41" s="33"/>
      <c r="J41" s="33"/>
    </row>
    <row r="42" spans="1:10" x14ac:dyDescent="0.2">
      <c r="A42" s="30" t="s">
        <v>164</v>
      </c>
      <c r="B42" s="30"/>
      <c r="C42" s="30"/>
      <c r="D42" s="30"/>
      <c r="E42" s="30"/>
      <c r="F42" s="30"/>
      <c r="G42" s="31">
        <v>34</v>
      </c>
      <c r="H42" s="32"/>
      <c r="I42" s="33"/>
      <c r="J42" s="33"/>
    </row>
    <row r="43" spans="1:10" x14ac:dyDescent="0.2">
      <c r="A43" s="30" t="s">
        <v>165</v>
      </c>
      <c r="B43" s="30"/>
      <c r="C43" s="30"/>
      <c r="D43" s="30"/>
      <c r="E43" s="30"/>
      <c r="F43" s="30"/>
      <c r="G43" s="31">
        <v>35</v>
      </c>
      <c r="H43" s="32"/>
      <c r="I43" s="33"/>
      <c r="J43" s="33"/>
    </row>
    <row r="44" spans="1:10" x14ac:dyDescent="0.2">
      <c r="A44" s="64" t="s">
        <v>166</v>
      </c>
      <c r="B44" s="64"/>
      <c r="C44" s="64"/>
      <c r="D44" s="64"/>
      <c r="E44" s="64"/>
      <c r="F44" s="64"/>
      <c r="G44" s="31">
        <v>36</v>
      </c>
      <c r="H44" s="32"/>
      <c r="I44" s="33">
        <v>26067.23</v>
      </c>
      <c r="J44" s="33">
        <v>31969.17</v>
      </c>
    </row>
    <row r="45" spans="1:10" x14ac:dyDescent="0.2">
      <c r="A45" s="34" t="s">
        <v>167</v>
      </c>
      <c r="B45" s="34"/>
      <c r="C45" s="34"/>
      <c r="D45" s="34"/>
      <c r="E45" s="34"/>
      <c r="F45" s="34"/>
      <c r="G45" s="31">
        <v>37</v>
      </c>
      <c r="H45" s="32"/>
      <c r="I45" s="35">
        <v>195165.13</v>
      </c>
      <c r="J45" s="35">
        <v>530441.5</v>
      </c>
    </row>
    <row r="46" spans="1:10" x14ac:dyDescent="0.2">
      <c r="A46" s="64" t="s">
        <v>168</v>
      </c>
      <c r="B46" s="64"/>
      <c r="C46" s="64"/>
      <c r="D46" s="64"/>
      <c r="E46" s="64"/>
      <c r="F46" s="64"/>
      <c r="G46" s="31">
        <v>38</v>
      </c>
      <c r="H46" s="32"/>
      <c r="I46" s="35">
        <v>59196.71</v>
      </c>
      <c r="J46" s="35">
        <v>63526.58</v>
      </c>
    </row>
    <row r="47" spans="1:10" x14ac:dyDescent="0.2">
      <c r="A47" s="30" t="s">
        <v>169</v>
      </c>
      <c r="B47" s="30"/>
      <c r="C47" s="30"/>
      <c r="D47" s="30"/>
      <c r="E47" s="30"/>
      <c r="F47" s="30"/>
      <c r="G47" s="31">
        <v>39</v>
      </c>
      <c r="H47" s="32"/>
      <c r="I47" s="33">
        <v>15240.77</v>
      </c>
      <c r="J47" s="33">
        <v>19570.64</v>
      </c>
    </row>
    <row r="48" spans="1:10" x14ac:dyDescent="0.2">
      <c r="A48" s="30" t="s">
        <v>170</v>
      </c>
      <c r="B48" s="30"/>
      <c r="C48" s="30"/>
      <c r="D48" s="30"/>
      <c r="E48" s="30"/>
      <c r="F48" s="30"/>
      <c r="G48" s="31">
        <v>40</v>
      </c>
      <c r="H48" s="32"/>
      <c r="I48" s="33"/>
      <c r="J48" s="33"/>
    </row>
    <row r="49" spans="1:10" x14ac:dyDescent="0.2">
      <c r="A49" s="30" t="s">
        <v>171</v>
      </c>
      <c r="B49" s="30"/>
      <c r="C49" s="30"/>
      <c r="D49" s="30"/>
      <c r="E49" s="30"/>
      <c r="F49" s="30"/>
      <c r="G49" s="31">
        <v>41</v>
      </c>
      <c r="H49" s="32"/>
      <c r="I49" s="33">
        <v>43955.94</v>
      </c>
      <c r="J49" s="33">
        <v>43955.94</v>
      </c>
    </row>
    <row r="50" spans="1:10" x14ac:dyDescent="0.2">
      <c r="A50" s="30" t="s">
        <v>172</v>
      </c>
      <c r="B50" s="30"/>
      <c r="C50" s="30"/>
      <c r="D50" s="30"/>
      <c r="E50" s="30"/>
      <c r="F50" s="30"/>
      <c r="G50" s="31">
        <v>42</v>
      </c>
      <c r="H50" s="32"/>
      <c r="I50" s="33"/>
      <c r="J50" s="33"/>
    </row>
    <row r="51" spans="1:10" x14ac:dyDescent="0.2">
      <c r="A51" s="30" t="s">
        <v>173</v>
      </c>
      <c r="B51" s="30"/>
      <c r="C51" s="30"/>
      <c r="D51" s="30"/>
      <c r="E51" s="30"/>
      <c r="F51" s="30"/>
      <c r="G51" s="31">
        <v>43</v>
      </c>
      <c r="H51" s="32"/>
      <c r="I51" s="33"/>
      <c r="J51" s="33"/>
    </row>
    <row r="52" spans="1:10" x14ac:dyDescent="0.2">
      <c r="A52" s="30" t="s">
        <v>174</v>
      </c>
      <c r="B52" s="30"/>
      <c r="C52" s="30"/>
      <c r="D52" s="30"/>
      <c r="E52" s="30"/>
      <c r="F52" s="30"/>
      <c r="G52" s="31">
        <v>44</v>
      </c>
      <c r="H52" s="32"/>
      <c r="I52" s="33"/>
      <c r="J52" s="33"/>
    </row>
    <row r="53" spans="1:10" x14ac:dyDescent="0.2">
      <c r="A53" s="30" t="s">
        <v>175</v>
      </c>
      <c r="B53" s="30"/>
      <c r="C53" s="30"/>
      <c r="D53" s="30"/>
      <c r="E53" s="30"/>
      <c r="F53" s="30"/>
      <c r="G53" s="31">
        <v>45</v>
      </c>
      <c r="H53" s="32"/>
      <c r="I53" s="33"/>
      <c r="J53" s="33"/>
    </row>
    <row r="54" spans="1:10" x14ac:dyDescent="0.2">
      <c r="A54" s="64" t="s">
        <v>176</v>
      </c>
      <c r="B54" s="64"/>
      <c r="C54" s="64"/>
      <c r="D54" s="64"/>
      <c r="E54" s="64"/>
      <c r="F54" s="64"/>
      <c r="G54" s="31">
        <v>46</v>
      </c>
      <c r="H54" s="32"/>
      <c r="I54" s="35">
        <v>110675.41</v>
      </c>
      <c r="J54" s="35">
        <v>463031.01</v>
      </c>
    </row>
    <row r="55" spans="1:10" x14ac:dyDescent="0.2">
      <c r="A55" s="30" t="s">
        <v>177</v>
      </c>
      <c r="B55" s="30"/>
      <c r="C55" s="30"/>
      <c r="D55" s="30"/>
      <c r="E55" s="30"/>
      <c r="F55" s="30"/>
      <c r="G55" s="31">
        <v>47</v>
      </c>
      <c r="H55" s="32"/>
      <c r="I55" s="33"/>
      <c r="J55" s="33"/>
    </row>
    <row r="56" spans="1:10" x14ac:dyDescent="0.2">
      <c r="A56" s="30" t="s">
        <v>178</v>
      </c>
      <c r="B56" s="30"/>
      <c r="C56" s="30"/>
      <c r="D56" s="30"/>
      <c r="E56" s="30"/>
      <c r="F56" s="30"/>
      <c r="G56" s="31">
        <v>48</v>
      </c>
      <c r="H56" s="32"/>
      <c r="I56" s="33"/>
      <c r="J56" s="33"/>
    </row>
    <row r="57" spans="1:10" x14ac:dyDescent="0.2">
      <c r="A57" s="30" t="s">
        <v>179</v>
      </c>
      <c r="B57" s="30"/>
      <c r="C57" s="30"/>
      <c r="D57" s="30"/>
      <c r="E57" s="30"/>
      <c r="F57" s="30"/>
      <c r="G57" s="31">
        <v>49</v>
      </c>
      <c r="H57" s="32"/>
      <c r="I57" s="33">
        <v>60938.170000000006</v>
      </c>
      <c r="J57" s="33">
        <f>400993.57+212.98</f>
        <v>401206.55</v>
      </c>
    </row>
    <row r="58" spans="1:10" x14ac:dyDescent="0.2">
      <c r="A58" s="30" t="s">
        <v>180</v>
      </c>
      <c r="B58" s="30"/>
      <c r="C58" s="30"/>
      <c r="D58" s="30"/>
      <c r="E58" s="30"/>
      <c r="F58" s="30"/>
      <c r="G58" s="31">
        <v>50</v>
      </c>
      <c r="H58" s="32"/>
      <c r="I58" s="33"/>
      <c r="J58" s="33">
        <v>41743.56</v>
      </c>
    </row>
    <row r="59" spans="1:10" x14ac:dyDescent="0.2">
      <c r="A59" s="30" t="s">
        <v>181</v>
      </c>
      <c r="B59" s="30"/>
      <c r="C59" s="30"/>
      <c r="D59" s="30"/>
      <c r="E59" s="30"/>
      <c r="F59" s="30"/>
      <c r="G59" s="31">
        <v>51</v>
      </c>
      <c r="H59" s="32"/>
      <c r="I59" s="33">
        <v>46692.240000000005</v>
      </c>
      <c r="J59" s="33">
        <f>3857.48+10.83+2132.77</f>
        <v>6001.08</v>
      </c>
    </row>
    <row r="60" spans="1:10" x14ac:dyDescent="0.2">
      <c r="A60" s="30" t="s">
        <v>182</v>
      </c>
      <c r="B60" s="30"/>
      <c r="C60" s="30"/>
      <c r="D60" s="30"/>
      <c r="E60" s="30"/>
      <c r="F60" s="30"/>
      <c r="G60" s="31">
        <v>52</v>
      </c>
      <c r="H60" s="32"/>
      <c r="I60" s="33">
        <v>3045</v>
      </c>
      <c r="J60" s="33">
        <v>14079.82</v>
      </c>
    </row>
    <row r="61" spans="1:10" x14ac:dyDescent="0.2">
      <c r="A61" s="64" t="s">
        <v>183</v>
      </c>
      <c r="B61" s="64"/>
      <c r="C61" s="64"/>
      <c r="D61" s="64"/>
      <c r="E61" s="64"/>
      <c r="F61" s="64"/>
      <c r="G61" s="31">
        <v>53</v>
      </c>
      <c r="H61" s="32"/>
      <c r="I61" s="35">
        <v>1074</v>
      </c>
      <c r="J61" s="35">
        <v>3574</v>
      </c>
    </row>
    <row r="62" spans="1:10" x14ac:dyDescent="0.2">
      <c r="A62" s="30" t="s">
        <v>151</v>
      </c>
      <c r="B62" s="30"/>
      <c r="C62" s="30"/>
      <c r="D62" s="30"/>
      <c r="E62" s="30"/>
      <c r="F62" s="30"/>
      <c r="G62" s="31">
        <v>54</v>
      </c>
      <c r="H62" s="32"/>
      <c r="I62" s="33"/>
      <c r="J62" s="33"/>
    </row>
    <row r="63" spans="1:10" x14ac:dyDescent="0.2">
      <c r="A63" s="30" t="s">
        <v>152</v>
      </c>
      <c r="B63" s="30"/>
      <c r="C63" s="30"/>
      <c r="D63" s="30"/>
      <c r="E63" s="30"/>
      <c r="F63" s="30"/>
      <c r="G63" s="31">
        <v>55</v>
      </c>
      <c r="H63" s="32"/>
      <c r="I63" s="33"/>
      <c r="J63" s="33"/>
    </row>
    <row r="64" spans="1:10" x14ac:dyDescent="0.2">
      <c r="A64" s="30" t="s">
        <v>153</v>
      </c>
      <c r="B64" s="30"/>
      <c r="C64" s="30"/>
      <c r="D64" s="30"/>
      <c r="E64" s="30"/>
      <c r="F64" s="30"/>
      <c r="G64" s="31">
        <v>56</v>
      </c>
      <c r="H64" s="32"/>
      <c r="I64" s="33"/>
      <c r="J64" s="33"/>
    </row>
    <row r="65" spans="1:10" x14ac:dyDescent="0.2">
      <c r="A65" s="30" t="s">
        <v>184</v>
      </c>
      <c r="B65" s="30"/>
      <c r="C65" s="30"/>
      <c r="D65" s="30"/>
      <c r="E65" s="30"/>
      <c r="F65" s="30"/>
      <c r="G65" s="31">
        <v>57</v>
      </c>
      <c r="H65" s="32"/>
      <c r="I65" s="33"/>
      <c r="J65" s="33"/>
    </row>
    <row r="66" spans="1:10" x14ac:dyDescent="0.2">
      <c r="A66" s="30" t="s">
        <v>155</v>
      </c>
      <c r="B66" s="30"/>
      <c r="C66" s="30"/>
      <c r="D66" s="30"/>
      <c r="E66" s="30"/>
      <c r="F66" s="30"/>
      <c r="G66" s="31">
        <v>58</v>
      </c>
      <c r="H66" s="32"/>
      <c r="I66" s="33"/>
      <c r="J66" s="33"/>
    </row>
    <row r="67" spans="1:10" x14ac:dyDescent="0.2">
      <c r="A67" s="30" t="s">
        <v>156</v>
      </c>
      <c r="B67" s="30"/>
      <c r="C67" s="30"/>
      <c r="D67" s="30"/>
      <c r="E67" s="30"/>
      <c r="F67" s="30"/>
      <c r="G67" s="31">
        <v>59</v>
      </c>
      <c r="H67" s="32"/>
      <c r="I67" s="33"/>
      <c r="J67" s="33"/>
    </row>
    <row r="68" spans="1:10" x14ac:dyDescent="0.2">
      <c r="A68" s="30" t="s">
        <v>157</v>
      </c>
      <c r="B68" s="30"/>
      <c r="C68" s="30"/>
      <c r="D68" s="30"/>
      <c r="E68" s="30"/>
      <c r="F68" s="30"/>
      <c r="G68" s="31">
        <v>60</v>
      </c>
      <c r="H68" s="32"/>
      <c r="I68" s="33"/>
      <c r="J68" s="33"/>
    </row>
    <row r="69" spans="1:10" x14ac:dyDescent="0.2">
      <c r="A69" s="30" t="s">
        <v>158</v>
      </c>
      <c r="B69" s="30"/>
      <c r="C69" s="30"/>
      <c r="D69" s="30"/>
      <c r="E69" s="30"/>
      <c r="F69" s="30"/>
      <c r="G69" s="31">
        <v>61</v>
      </c>
      <c r="H69" s="32"/>
      <c r="I69" s="33">
        <v>1074</v>
      </c>
      <c r="J69" s="33">
        <v>3574</v>
      </c>
    </row>
    <row r="70" spans="1:10" x14ac:dyDescent="0.2">
      <c r="A70" s="30" t="s">
        <v>185</v>
      </c>
      <c r="B70" s="30"/>
      <c r="C70" s="30"/>
      <c r="D70" s="30"/>
      <c r="E70" s="30"/>
      <c r="F70" s="30"/>
      <c r="G70" s="31">
        <v>62</v>
      </c>
      <c r="H70" s="32"/>
      <c r="I70" s="33"/>
      <c r="J70" s="33"/>
    </row>
    <row r="71" spans="1:10" x14ac:dyDescent="0.2">
      <c r="A71" s="64" t="s">
        <v>186</v>
      </c>
      <c r="B71" s="64"/>
      <c r="C71" s="64"/>
      <c r="D71" s="64"/>
      <c r="E71" s="64"/>
      <c r="F71" s="64"/>
      <c r="G71" s="31">
        <v>63</v>
      </c>
      <c r="H71" s="32"/>
      <c r="I71" s="33">
        <v>24219.01</v>
      </c>
      <c r="J71" s="33">
        <v>309.91000000000003</v>
      </c>
    </row>
    <row r="72" spans="1:10" x14ac:dyDescent="0.2">
      <c r="A72" s="34" t="s">
        <v>187</v>
      </c>
      <c r="B72" s="34"/>
      <c r="C72" s="34"/>
      <c r="D72" s="34"/>
      <c r="E72" s="34"/>
      <c r="F72" s="34"/>
      <c r="G72" s="31">
        <v>64</v>
      </c>
      <c r="H72" s="32"/>
      <c r="I72" s="33"/>
      <c r="J72" s="33">
        <v>1500</v>
      </c>
    </row>
    <row r="73" spans="1:10" x14ac:dyDescent="0.2">
      <c r="A73" s="34" t="s">
        <v>188</v>
      </c>
      <c r="B73" s="34"/>
      <c r="C73" s="34"/>
      <c r="D73" s="34"/>
      <c r="E73" s="34"/>
      <c r="F73" s="34"/>
      <c r="G73" s="31">
        <v>65</v>
      </c>
      <c r="H73" s="32"/>
      <c r="I73" s="35">
        <v>288760.96000000002</v>
      </c>
      <c r="J73" s="35">
        <v>584096.26</v>
      </c>
    </row>
    <row r="74" spans="1:10" x14ac:dyDescent="0.2">
      <c r="A74" s="65" t="s">
        <v>189</v>
      </c>
      <c r="B74" s="65"/>
      <c r="C74" s="65"/>
      <c r="D74" s="65"/>
      <c r="E74" s="65"/>
      <c r="F74" s="65"/>
      <c r="G74" s="40">
        <v>66</v>
      </c>
      <c r="H74" s="41"/>
      <c r="I74" s="49"/>
      <c r="J74" s="49"/>
    </row>
    <row r="75" spans="1:10" x14ac:dyDescent="0.2">
      <c r="A75" s="43" t="s">
        <v>190</v>
      </c>
      <c r="B75" s="66"/>
      <c r="C75" s="66"/>
      <c r="D75" s="66"/>
      <c r="E75" s="66"/>
      <c r="F75" s="66"/>
      <c r="G75" s="66"/>
      <c r="H75" s="66"/>
      <c r="I75" s="66"/>
      <c r="J75" s="66"/>
    </row>
    <row r="76" spans="1:10" x14ac:dyDescent="0.2">
      <c r="A76" s="34" t="s">
        <v>191</v>
      </c>
      <c r="B76" s="34"/>
      <c r="C76" s="34"/>
      <c r="D76" s="34"/>
      <c r="E76" s="34"/>
      <c r="F76" s="34"/>
      <c r="G76" s="36">
        <v>67</v>
      </c>
      <c r="H76" s="32"/>
      <c r="I76" s="35">
        <v>-223083.68</v>
      </c>
      <c r="J76" s="35">
        <v>-315560.49</v>
      </c>
    </row>
    <row r="77" spans="1:10" x14ac:dyDescent="0.2">
      <c r="A77" s="64" t="s">
        <v>192</v>
      </c>
      <c r="B77" s="64"/>
      <c r="C77" s="64"/>
      <c r="D77" s="64"/>
      <c r="E77" s="64"/>
      <c r="F77" s="64"/>
      <c r="G77" s="31">
        <v>68</v>
      </c>
      <c r="H77" s="32"/>
      <c r="I77" s="33">
        <v>2654.46</v>
      </c>
      <c r="J77" s="33">
        <v>2654.46</v>
      </c>
    </row>
    <row r="78" spans="1:10" x14ac:dyDescent="0.2">
      <c r="A78" s="64" t="s">
        <v>193</v>
      </c>
      <c r="B78" s="64"/>
      <c r="C78" s="64"/>
      <c r="D78" s="64"/>
      <c r="E78" s="64"/>
      <c r="F78" s="64"/>
      <c r="G78" s="36">
        <v>69</v>
      </c>
      <c r="H78" s="32"/>
      <c r="I78" s="33"/>
      <c r="J78" s="33"/>
    </row>
    <row r="79" spans="1:10" x14ac:dyDescent="0.2">
      <c r="A79" s="64" t="s">
        <v>194</v>
      </c>
      <c r="B79" s="64"/>
      <c r="C79" s="64"/>
      <c r="D79" s="64"/>
      <c r="E79" s="64"/>
      <c r="F79" s="64"/>
      <c r="G79" s="36">
        <v>70</v>
      </c>
      <c r="H79" s="32"/>
      <c r="I79" s="35">
        <v>0</v>
      </c>
      <c r="J79" s="35">
        <v>0</v>
      </c>
    </row>
    <row r="80" spans="1:10" x14ac:dyDescent="0.2">
      <c r="A80" s="30" t="s">
        <v>195</v>
      </c>
      <c r="B80" s="30"/>
      <c r="C80" s="30"/>
      <c r="D80" s="30"/>
      <c r="E80" s="30"/>
      <c r="F80" s="30"/>
      <c r="G80" s="36">
        <v>71</v>
      </c>
      <c r="H80" s="32"/>
      <c r="I80" s="33"/>
      <c r="J80" s="33"/>
    </row>
    <row r="81" spans="1:10" x14ac:dyDescent="0.2">
      <c r="A81" s="30" t="s">
        <v>196</v>
      </c>
      <c r="B81" s="30"/>
      <c r="C81" s="30"/>
      <c r="D81" s="30"/>
      <c r="E81" s="30"/>
      <c r="F81" s="30"/>
      <c r="G81" s="36">
        <v>72</v>
      </c>
      <c r="H81" s="32"/>
      <c r="I81" s="33"/>
      <c r="J81" s="33"/>
    </row>
    <row r="82" spans="1:10" x14ac:dyDescent="0.2">
      <c r="A82" s="30" t="s">
        <v>197</v>
      </c>
      <c r="B82" s="30"/>
      <c r="C82" s="30"/>
      <c r="D82" s="30"/>
      <c r="E82" s="30"/>
      <c r="F82" s="30"/>
      <c r="G82" s="36">
        <v>73</v>
      </c>
      <c r="H82" s="32"/>
      <c r="I82" s="33"/>
      <c r="J82" s="33"/>
    </row>
    <row r="83" spans="1:10" x14ac:dyDescent="0.2">
      <c r="A83" s="30" t="s">
        <v>198</v>
      </c>
      <c r="B83" s="30"/>
      <c r="C83" s="30"/>
      <c r="D83" s="30"/>
      <c r="E83" s="30"/>
      <c r="F83" s="30"/>
      <c r="G83" s="36">
        <v>74</v>
      </c>
      <c r="H83" s="32"/>
      <c r="I83" s="33"/>
      <c r="J83" s="33"/>
    </row>
    <row r="84" spans="1:10" x14ac:dyDescent="0.2">
      <c r="A84" s="30" t="s">
        <v>199</v>
      </c>
      <c r="B84" s="30"/>
      <c r="C84" s="30"/>
      <c r="D84" s="30"/>
      <c r="E84" s="30"/>
      <c r="F84" s="30"/>
      <c r="G84" s="36">
        <v>75</v>
      </c>
      <c r="H84" s="32"/>
      <c r="I84" s="33"/>
      <c r="J84" s="33"/>
    </row>
    <row r="85" spans="1:10" x14ac:dyDescent="0.2">
      <c r="A85" s="64" t="s">
        <v>200</v>
      </c>
      <c r="B85" s="64"/>
      <c r="C85" s="64"/>
      <c r="D85" s="64"/>
      <c r="E85" s="64"/>
      <c r="F85" s="64"/>
      <c r="G85" s="36">
        <v>76</v>
      </c>
      <c r="H85" s="32"/>
      <c r="I85" s="33"/>
      <c r="J85" s="33"/>
    </row>
    <row r="86" spans="1:10" x14ac:dyDescent="0.2">
      <c r="A86" s="64" t="s">
        <v>201</v>
      </c>
      <c r="B86" s="64"/>
      <c r="C86" s="64"/>
      <c r="D86" s="64"/>
      <c r="E86" s="64"/>
      <c r="F86" s="64"/>
      <c r="G86" s="36">
        <v>77</v>
      </c>
      <c r="H86" s="32"/>
      <c r="I86" s="35">
        <v>0</v>
      </c>
      <c r="J86" s="35">
        <v>0</v>
      </c>
    </row>
    <row r="87" spans="1:10" x14ac:dyDescent="0.2">
      <c r="A87" s="30" t="s">
        <v>202</v>
      </c>
      <c r="B87" s="30"/>
      <c r="C87" s="30"/>
      <c r="D87" s="30"/>
      <c r="E87" s="30"/>
      <c r="F87" s="30"/>
      <c r="G87" s="36">
        <v>78</v>
      </c>
      <c r="H87" s="32"/>
      <c r="I87" s="33"/>
      <c r="J87" s="33"/>
    </row>
    <row r="88" spans="1:10" x14ac:dyDescent="0.2">
      <c r="A88" s="30" t="s">
        <v>203</v>
      </c>
      <c r="B88" s="30"/>
      <c r="C88" s="30"/>
      <c r="D88" s="30"/>
      <c r="E88" s="30"/>
      <c r="F88" s="30"/>
      <c r="G88" s="36">
        <v>79</v>
      </c>
      <c r="H88" s="32"/>
      <c r="I88" s="33"/>
      <c r="J88" s="33"/>
    </row>
    <row r="89" spans="1:10" x14ac:dyDescent="0.2">
      <c r="A89" s="30" t="s">
        <v>204</v>
      </c>
      <c r="B89" s="30"/>
      <c r="C89" s="30"/>
      <c r="D89" s="30"/>
      <c r="E89" s="30"/>
      <c r="F89" s="30"/>
      <c r="G89" s="36">
        <v>80</v>
      </c>
      <c r="H89" s="32"/>
      <c r="I89" s="33"/>
      <c r="J89" s="33"/>
    </row>
    <row r="90" spans="1:10" x14ac:dyDescent="0.2">
      <c r="A90" s="30" t="s">
        <v>205</v>
      </c>
      <c r="B90" s="30"/>
      <c r="C90" s="30"/>
      <c r="D90" s="30"/>
      <c r="E90" s="30"/>
      <c r="F90" s="30"/>
      <c r="G90" s="36">
        <v>81</v>
      </c>
      <c r="H90" s="32"/>
      <c r="I90" s="33"/>
      <c r="J90" s="33"/>
    </row>
    <row r="91" spans="1:10" x14ac:dyDescent="0.2">
      <c r="A91" s="30" t="s">
        <v>206</v>
      </c>
      <c r="B91" s="30"/>
      <c r="C91" s="30"/>
      <c r="D91" s="30"/>
      <c r="E91" s="30"/>
      <c r="F91" s="30"/>
      <c r="G91" s="36">
        <v>82</v>
      </c>
      <c r="H91" s="32"/>
      <c r="I91" s="33"/>
      <c r="J91" s="33"/>
    </row>
    <row r="92" spans="1:10" x14ac:dyDescent="0.2">
      <c r="A92" s="30" t="s">
        <v>207</v>
      </c>
      <c r="B92" s="30"/>
      <c r="C92" s="30"/>
      <c r="D92" s="30"/>
      <c r="E92" s="30"/>
      <c r="F92" s="30"/>
      <c r="G92" s="36">
        <v>83</v>
      </c>
      <c r="H92" s="32"/>
      <c r="I92" s="33"/>
      <c r="J92" s="33"/>
    </row>
    <row r="93" spans="1:10" x14ac:dyDescent="0.2">
      <c r="A93" s="64" t="s">
        <v>208</v>
      </c>
      <c r="B93" s="64"/>
      <c r="C93" s="64"/>
      <c r="D93" s="64"/>
      <c r="E93" s="64"/>
      <c r="F93" s="64"/>
      <c r="G93" s="36">
        <v>84</v>
      </c>
      <c r="H93" s="32"/>
      <c r="I93" s="35">
        <v>8510.74</v>
      </c>
      <c r="J93" s="35">
        <v>-251805.37</v>
      </c>
    </row>
    <row r="94" spans="1:10" x14ac:dyDescent="0.2">
      <c r="A94" s="30" t="s">
        <v>209</v>
      </c>
      <c r="B94" s="30"/>
      <c r="C94" s="30"/>
      <c r="D94" s="30"/>
      <c r="E94" s="30"/>
      <c r="F94" s="30"/>
      <c r="G94" s="31">
        <v>85</v>
      </c>
      <c r="H94" s="32"/>
      <c r="I94" s="33">
        <v>8510.74</v>
      </c>
      <c r="J94" s="33"/>
    </row>
    <row r="95" spans="1:10" x14ac:dyDescent="0.2">
      <c r="A95" s="30" t="s">
        <v>210</v>
      </c>
      <c r="B95" s="30"/>
      <c r="C95" s="30"/>
      <c r="D95" s="30"/>
      <c r="E95" s="30"/>
      <c r="F95" s="30"/>
      <c r="G95" s="31">
        <v>86</v>
      </c>
      <c r="H95" s="32"/>
      <c r="I95" s="33"/>
      <c r="J95" s="33">
        <v>251805.37</v>
      </c>
    </row>
    <row r="96" spans="1:10" x14ac:dyDescent="0.2">
      <c r="A96" s="64" t="s">
        <v>211</v>
      </c>
      <c r="B96" s="64"/>
      <c r="C96" s="64"/>
      <c r="D96" s="64"/>
      <c r="E96" s="64"/>
      <c r="F96" s="64"/>
      <c r="G96" s="36">
        <v>87</v>
      </c>
      <c r="H96" s="32"/>
      <c r="I96" s="35">
        <v>-234248.88</v>
      </c>
      <c r="J96" s="35">
        <v>-66409.58</v>
      </c>
    </row>
    <row r="97" spans="1:10" x14ac:dyDescent="0.2">
      <c r="A97" s="30" t="s">
        <v>212</v>
      </c>
      <c r="B97" s="30"/>
      <c r="C97" s="30"/>
      <c r="D97" s="30"/>
      <c r="E97" s="30"/>
      <c r="F97" s="30"/>
      <c r="G97" s="31">
        <v>88</v>
      </c>
      <c r="H97" s="32"/>
      <c r="I97" s="33"/>
      <c r="J97" s="33"/>
    </row>
    <row r="98" spans="1:10" x14ac:dyDescent="0.2">
      <c r="A98" s="30" t="s">
        <v>213</v>
      </c>
      <c r="B98" s="30"/>
      <c r="C98" s="30"/>
      <c r="D98" s="30"/>
      <c r="E98" s="30"/>
      <c r="F98" s="30"/>
      <c r="G98" s="31">
        <v>89</v>
      </c>
      <c r="H98" s="32"/>
      <c r="I98" s="33">
        <v>234248.87999999998</v>
      </c>
      <c r="J98" s="33">
        <f>98378.75-31969.17</f>
        <v>66409.58</v>
      </c>
    </row>
    <row r="99" spans="1:10" x14ac:dyDescent="0.2">
      <c r="A99" s="64" t="s">
        <v>214</v>
      </c>
      <c r="B99" s="64"/>
      <c r="C99" s="64"/>
      <c r="D99" s="64"/>
      <c r="E99" s="64"/>
      <c r="F99" s="64"/>
      <c r="G99" s="36">
        <v>90</v>
      </c>
      <c r="H99" s="32"/>
      <c r="I99" s="33"/>
      <c r="J99" s="33"/>
    </row>
    <row r="100" spans="1:10" x14ac:dyDescent="0.2">
      <c r="A100" s="34" t="s">
        <v>215</v>
      </c>
      <c r="B100" s="34"/>
      <c r="C100" s="34"/>
      <c r="D100" s="34"/>
      <c r="E100" s="34"/>
      <c r="F100" s="34"/>
      <c r="G100" s="31">
        <v>91</v>
      </c>
      <c r="H100" s="32"/>
      <c r="I100" s="35">
        <v>0</v>
      </c>
      <c r="J100" s="35">
        <v>0</v>
      </c>
    </row>
    <row r="101" spans="1:10" x14ac:dyDescent="0.2">
      <c r="A101" s="30" t="s">
        <v>216</v>
      </c>
      <c r="B101" s="30"/>
      <c r="C101" s="30"/>
      <c r="D101" s="30"/>
      <c r="E101" s="30"/>
      <c r="F101" s="30"/>
      <c r="G101" s="31">
        <v>92</v>
      </c>
      <c r="H101" s="32"/>
      <c r="I101" s="33"/>
      <c r="J101" s="33"/>
    </row>
    <row r="102" spans="1:10" x14ac:dyDescent="0.2">
      <c r="A102" s="30" t="s">
        <v>217</v>
      </c>
      <c r="B102" s="30"/>
      <c r="C102" s="30"/>
      <c r="D102" s="30"/>
      <c r="E102" s="30"/>
      <c r="F102" s="30"/>
      <c r="G102" s="31">
        <v>93</v>
      </c>
      <c r="H102" s="32"/>
      <c r="I102" s="33"/>
      <c r="J102" s="33"/>
    </row>
    <row r="103" spans="1:10" x14ac:dyDescent="0.2">
      <c r="A103" s="30" t="s">
        <v>218</v>
      </c>
      <c r="B103" s="30"/>
      <c r="C103" s="30"/>
      <c r="D103" s="30"/>
      <c r="E103" s="30"/>
      <c r="F103" s="30"/>
      <c r="G103" s="31">
        <v>94</v>
      </c>
      <c r="H103" s="32"/>
      <c r="I103" s="33"/>
      <c r="J103" s="33"/>
    </row>
    <row r="104" spans="1:10" x14ac:dyDescent="0.2">
      <c r="A104" s="30" t="s">
        <v>219</v>
      </c>
      <c r="B104" s="30"/>
      <c r="C104" s="30"/>
      <c r="D104" s="30"/>
      <c r="E104" s="30"/>
      <c r="F104" s="30"/>
      <c r="G104" s="31">
        <v>95</v>
      </c>
      <c r="H104" s="32"/>
      <c r="I104" s="33"/>
      <c r="J104" s="33"/>
    </row>
    <row r="105" spans="1:10" x14ac:dyDescent="0.2">
      <c r="A105" s="30" t="s">
        <v>220</v>
      </c>
      <c r="B105" s="30"/>
      <c r="C105" s="30"/>
      <c r="D105" s="30"/>
      <c r="E105" s="30"/>
      <c r="F105" s="30"/>
      <c r="G105" s="31">
        <v>96</v>
      </c>
      <c r="H105" s="32"/>
      <c r="I105" s="33"/>
      <c r="J105" s="33"/>
    </row>
    <row r="106" spans="1:10" x14ac:dyDescent="0.2">
      <c r="A106" s="30" t="s">
        <v>221</v>
      </c>
      <c r="B106" s="30"/>
      <c r="C106" s="30"/>
      <c r="D106" s="30"/>
      <c r="E106" s="30"/>
      <c r="F106" s="30"/>
      <c r="G106" s="31">
        <v>97</v>
      </c>
      <c r="H106" s="32"/>
      <c r="I106" s="33"/>
      <c r="J106" s="33"/>
    </row>
    <row r="107" spans="1:10" x14ac:dyDescent="0.2">
      <c r="A107" s="34" t="s">
        <v>222</v>
      </c>
      <c r="B107" s="34"/>
      <c r="C107" s="34"/>
      <c r="D107" s="34"/>
      <c r="E107" s="34"/>
      <c r="F107" s="34"/>
      <c r="G107" s="31">
        <v>98</v>
      </c>
      <c r="H107" s="32"/>
      <c r="I107" s="35">
        <v>3000</v>
      </c>
      <c r="J107" s="35">
        <v>3000</v>
      </c>
    </row>
    <row r="108" spans="1:10" x14ac:dyDescent="0.2">
      <c r="A108" s="30" t="s">
        <v>223</v>
      </c>
      <c r="B108" s="30"/>
      <c r="C108" s="30"/>
      <c r="D108" s="30"/>
      <c r="E108" s="30"/>
      <c r="F108" s="30"/>
      <c r="G108" s="31">
        <v>99</v>
      </c>
      <c r="H108" s="32"/>
      <c r="I108" s="33"/>
      <c r="J108" s="33"/>
    </row>
    <row r="109" spans="1:10" x14ac:dyDescent="0.2">
      <c r="A109" s="30" t="s">
        <v>224</v>
      </c>
      <c r="B109" s="30"/>
      <c r="C109" s="30"/>
      <c r="D109" s="30"/>
      <c r="E109" s="30"/>
      <c r="F109" s="30"/>
      <c r="G109" s="31">
        <v>100</v>
      </c>
      <c r="H109" s="32"/>
      <c r="I109" s="33"/>
      <c r="J109" s="33"/>
    </row>
    <row r="110" spans="1:10" x14ac:dyDescent="0.2">
      <c r="A110" s="30" t="s">
        <v>225</v>
      </c>
      <c r="B110" s="30"/>
      <c r="C110" s="30"/>
      <c r="D110" s="30"/>
      <c r="E110" s="30"/>
      <c r="F110" s="30"/>
      <c r="G110" s="31">
        <v>101</v>
      </c>
      <c r="H110" s="32"/>
      <c r="I110" s="33"/>
      <c r="J110" s="33"/>
    </row>
    <row r="111" spans="1:10" x14ac:dyDescent="0.2">
      <c r="A111" s="30" t="s">
        <v>226</v>
      </c>
      <c r="B111" s="30"/>
      <c r="C111" s="30"/>
      <c r="D111" s="30"/>
      <c r="E111" s="30"/>
      <c r="F111" s="30"/>
      <c r="G111" s="31">
        <v>102</v>
      </c>
      <c r="H111" s="32"/>
      <c r="I111" s="33"/>
      <c r="J111" s="33"/>
    </row>
    <row r="112" spans="1:10" x14ac:dyDescent="0.2">
      <c r="A112" s="30" t="s">
        <v>227</v>
      </c>
      <c r="B112" s="30"/>
      <c r="C112" s="30"/>
      <c r="D112" s="30"/>
      <c r="E112" s="30"/>
      <c r="F112" s="30"/>
      <c r="G112" s="31">
        <v>103</v>
      </c>
      <c r="H112" s="32"/>
      <c r="I112" s="33">
        <v>3000</v>
      </c>
      <c r="J112" s="33">
        <v>3000</v>
      </c>
    </row>
    <row r="113" spans="1:10" x14ac:dyDescent="0.2">
      <c r="A113" s="30" t="s">
        <v>228</v>
      </c>
      <c r="B113" s="30"/>
      <c r="C113" s="30"/>
      <c r="D113" s="30"/>
      <c r="E113" s="30"/>
      <c r="F113" s="30"/>
      <c r="G113" s="31">
        <v>104</v>
      </c>
      <c r="H113" s="32"/>
      <c r="I113" s="33"/>
      <c r="J113" s="33"/>
    </row>
    <row r="114" spans="1:10" x14ac:dyDescent="0.2">
      <c r="A114" s="30" t="s">
        <v>229</v>
      </c>
      <c r="B114" s="30"/>
      <c r="C114" s="30"/>
      <c r="D114" s="30"/>
      <c r="E114" s="30"/>
      <c r="F114" s="30"/>
      <c r="G114" s="31">
        <v>105</v>
      </c>
      <c r="H114" s="32"/>
      <c r="I114" s="33"/>
      <c r="J114" s="33"/>
    </row>
    <row r="115" spans="1:10" x14ac:dyDescent="0.2">
      <c r="A115" s="30" t="s">
        <v>230</v>
      </c>
      <c r="B115" s="30"/>
      <c r="C115" s="30"/>
      <c r="D115" s="30"/>
      <c r="E115" s="30"/>
      <c r="F115" s="30"/>
      <c r="G115" s="31">
        <v>106</v>
      </c>
      <c r="H115" s="32"/>
      <c r="I115" s="33"/>
      <c r="J115" s="33"/>
    </row>
    <row r="116" spans="1:10" x14ac:dyDescent="0.2">
      <c r="A116" s="30" t="s">
        <v>231</v>
      </c>
      <c r="B116" s="30"/>
      <c r="C116" s="30"/>
      <c r="D116" s="30"/>
      <c r="E116" s="30"/>
      <c r="F116" s="30"/>
      <c r="G116" s="31">
        <v>107</v>
      </c>
      <c r="H116" s="32"/>
      <c r="I116" s="33"/>
      <c r="J116" s="33"/>
    </row>
    <row r="117" spans="1:10" x14ac:dyDescent="0.2">
      <c r="A117" s="30" t="s">
        <v>232</v>
      </c>
      <c r="B117" s="30"/>
      <c r="C117" s="30"/>
      <c r="D117" s="30"/>
      <c r="E117" s="30"/>
      <c r="F117" s="30"/>
      <c r="G117" s="31">
        <v>108</v>
      </c>
      <c r="H117" s="32"/>
      <c r="I117" s="33"/>
      <c r="J117" s="33"/>
    </row>
    <row r="118" spans="1:10" x14ac:dyDescent="0.2">
      <c r="A118" s="30" t="s">
        <v>233</v>
      </c>
      <c r="B118" s="30"/>
      <c r="C118" s="30"/>
      <c r="D118" s="30"/>
      <c r="E118" s="30"/>
      <c r="F118" s="30"/>
      <c r="G118" s="31">
        <v>109</v>
      </c>
      <c r="H118" s="32"/>
      <c r="I118" s="33"/>
      <c r="J118" s="33"/>
    </row>
    <row r="119" spans="1:10" x14ac:dyDescent="0.2">
      <c r="A119" s="34" t="s">
        <v>234</v>
      </c>
      <c r="B119" s="34"/>
      <c r="C119" s="34"/>
      <c r="D119" s="34"/>
      <c r="E119" s="34"/>
      <c r="F119" s="34"/>
      <c r="G119" s="31">
        <v>110</v>
      </c>
      <c r="H119" s="32"/>
      <c r="I119" s="35">
        <v>508844.64</v>
      </c>
      <c r="J119" s="35">
        <v>896656.75</v>
      </c>
    </row>
    <row r="120" spans="1:10" x14ac:dyDescent="0.2">
      <c r="A120" s="30" t="s">
        <v>223</v>
      </c>
      <c r="B120" s="30"/>
      <c r="C120" s="30"/>
      <c r="D120" s="30"/>
      <c r="E120" s="30"/>
      <c r="F120" s="30"/>
      <c r="G120" s="31">
        <v>111</v>
      </c>
      <c r="H120" s="32"/>
      <c r="I120" s="33"/>
      <c r="J120" s="33"/>
    </row>
    <row r="121" spans="1:10" x14ac:dyDescent="0.2">
      <c r="A121" s="30" t="s">
        <v>224</v>
      </c>
      <c r="B121" s="30"/>
      <c r="C121" s="30"/>
      <c r="D121" s="30"/>
      <c r="E121" s="30"/>
      <c r="F121" s="30"/>
      <c r="G121" s="31">
        <v>112</v>
      </c>
      <c r="H121" s="32"/>
      <c r="I121" s="33"/>
      <c r="J121" s="33"/>
    </row>
    <row r="122" spans="1:10" x14ac:dyDescent="0.2">
      <c r="A122" s="30" t="s">
        <v>225</v>
      </c>
      <c r="B122" s="30"/>
      <c r="C122" s="30"/>
      <c r="D122" s="30"/>
      <c r="E122" s="30"/>
      <c r="F122" s="30"/>
      <c r="G122" s="31">
        <v>113</v>
      </c>
      <c r="H122" s="32"/>
      <c r="I122" s="33"/>
      <c r="J122" s="33"/>
    </row>
    <row r="123" spans="1:10" x14ac:dyDescent="0.2">
      <c r="A123" s="30" t="s">
        <v>226</v>
      </c>
      <c r="B123" s="30"/>
      <c r="C123" s="30"/>
      <c r="D123" s="30"/>
      <c r="E123" s="30"/>
      <c r="F123" s="30"/>
      <c r="G123" s="31">
        <v>114</v>
      </c>
      <c r="H123" s="32"/>
      <c r="I123" s="33"/>
      <c r="J123" s="33"/>
    </row>
    <row r="124" spans="1:10" x14ac:dyDescent="0.2">
      <c r="A124" s="30" t="s">
        <v>227</v>
      </c>
      <c r="B124" s="30"/>
      <c r="C124" s="30"/>
      <c r="D124" s="30"/>
      <c r="E124" s="30"/>
      <c r="F124" s="30"/>
      <c r="G124" s="31">
        <v>115</v>
      </c>
      <c r="H124" s="32"/>
      <c r="I124" s="33">
        <v>8830.3700000000008</v>
      </c>
      <c r="J124" s="33">
        <v>75280.37</v>
      </c>
    </row>
    <row r="125" spans="1:10" x14ac:dyDescent="0.2">
      <c r="A125" s="30" t="s">
        <v>228</v>
      </c>
      <c r="B125" s="30"/>
      <c r="C125" s="30"/>
      <c r="D125" s="30"/>
      <c r="E125" s="30"/>
      <c r="F125" s="30"/>
      <c r="G125" s="31">
        <v>116</v>
      </c>
      <c r="H125" s="32"/>
      <c r="I125" s="33"/>
      <c r="J125" s="33"/>
    </row>
    <row r="126" spans="1:10" x14ac:dyDescent="0.2">
      <c r="A126" s="30" t="s">
        <v>229</v>
      </c>
      <c r="B126" s="30"/>
      <c r="C126" s="30"/>
      <c r="D126" s="30"/>
      <c r="E126" s="30"/>
      <c r="F126" s="30"/>
      <c r="G126" s="31">
        <v>117</v>
      </c>
      <c r="H126" s="32"/>
      <c r="I126" s="33">
        <v>309630.61</v>
      </c>
      <c r="J126" s="33">
        <v>467950.61</v>
      </c>
    </row>
    <row r="127" spans="1:10" x14ac:dyDescent="0.2">
      <c r="A127" s="30" t="s">
        <v>230</v>
      </c>
      <c r="B127" s="30"/>
      <c r="C127" s="30"/>
      <c r="D127" s="30"/>
      <c r="E127" s="30"/>
      <c r="F127" s="30"/>
      <c r="G127" s="31">
        <v>118</v>
      </c>
      <c r="H127" s="32"/>
      <c r="I127" s="33">
        <v>157460.79</v>
      </c>
      <c r="J127" s="33">
        <f>216716.44+813.52+95297.72</f>
        <v>312827.68</v>
      </c>
    </row>
    <row r="128" spans="1:10" x14ac:dyDescent="0.2">
      <c r="A128" s="30" t="s">
        <v>231</v>
      </c>
      <c r="B128" s="30"/>
      <c r="C128" s="30"/>
      <c r="D128" s="30"/>
      <c r="E128" s="30"/>
      <c r="F128" s="30"/>
      <c r="G128" s="31">
        <v>119</v>
      </c>
      <c r="H128" s="32"/>
      <c r="I128" s="33"/>
      <c r="J128" s="33"/>
    </row>
    <row r="129" spans="1:10" x14ac:dyDescent="0.2">
      <c r="A129" s="30" t="s">
        <v>235</v>
      </c>
      <c r="B129" s="30"/>
      <c r="C129" s="30"/>
      <c r="D129" s="30"/>
      <c r="E129" s="30"/>
      <c r="F129" s="30"/>
      <c r="G129" s="31">
        <v>120</v>
      </c>
      <c r="H129" s="32"/>
      <c r="I129" s="33">
        <v>17370.080000000002</v>
      </c>
      <c r="J129" s="33">
        <v>27099.99</v>
      </c>
    </row>
    <row r="130" spans="1:10" x14ac:dyDescent="0.2">
      <c r="A130" s="30" t="s">
        <v>236</v>
      </c>
      <c r="B130" s="30"/>
      <c r="C130" s="30"/>
      <c r="D130" s="30"/>
      <c r="E130" s="30"/>
      <c r="F130" s="30"/>
      <c r="G130" s="31">
        <v>121</v>
      </c>
      <c r="H130" s="32"/>
      <c r="I130" s="33">
        <v>6652.91</v>
      </c>
      <c r="J130" s="33">
        <f>267.06+3918.43</f>
        <v>4185.49</v>
      </c>
    </row>
    <row r="131" spans="1:10" x14ac:dyDescent="0.2">
      <c r="A131" s="30" t="s">
        <v>237</v>
      </c>
      <c r="B131" s="30"/>
      <c r="C131" s="30"/>
      <c r="D131" s="30"/>
      <c r="E131" s="30"/>
      <c r="F131" s="30"/>
      <c r="G131" s="31">
        <v>122</v>
      </c>
      <c r="H131" s="32"/>
      <c r="I131" s="33"/>
      <c r="J131" s="33"/>
    </row>
    <row r="132" spans="1:10" x14ac:dyDescent="0.2">
      <c r="A132" s="30" t="s">
        <v>238</v>
      </c>
      <c r="B132" s="30"/>
      <c r="C132" s="30"/>
      <c r="D132" s="30"/>
      <c r="E132" s="30"/>
      <c r="F132" s="30"/>
      <c r="G132" s="31">
        <v>123</v>
      </c>
      <c r="H132" s="32"/>
      <c r="I132" s="33"/>
      <c r="J132" s="33"/>
    </row>
    <row r="133" spans="1:10" x14ac:dyDescent="0.2">
      <c r="A133" s="30" t="s">
        <v>239</v>
      </c>
      <c r="B133" s="30"/>
      <c r="C133" s="30"/>
      <c r="D133" s="30"/>
      <c r="E133" s="30"/>
      <c r="F133" s="30"/>
      <c r="G133" s="31">
        <v>124</v>
      </c>
      <c r="H133" s="32"/>
      <c r="I133" s="33">
        <v>8899.8799999999992</v>
      </c>
      <c r="J133" s="33">
        <v>9312.61</v>
      </c>
    </row>
    <row r="134" spans="1:10" x14ac:dyDescent="0.2">
      <c r="A134" s="34" t="s">
        <v>240</v>
      </c>
      <c r="B134" s="34"/>
      <c r="C134" s="34"/>
      <c r="D134" s="34"/>
      <c r="E134" s="34"/>
      <c r="F134" s="34"/>
      <c r="G134" s="31">
        <v>125</v>
      </c>
      <c r="H134" s="32"/>
      <c r="I134" s="33"/>
      <c r="J134" s="33"/>
    </row>
    <row r="135" spans="1:10" x14ac:dyDescent="0.2">
      <c r="A135" s="34" t="s">
        <v>241</v>
      </c>
      <c r="B135" s="34"/>
      <c r="C135" s="34"/>
      <c r="D135" s="34"/>
      <c r="E135" s="34"/>
      <c r="F135" s="34"/>
      <c r="G135" s="31">
        <v>126</v>
      </c>
      <c r="H135" s="32"/>
      <c r="I135" s="35">
        <v>288760.96000000002</v>
      </c>
      <c r="J135" s="35">
        <v>584096.26</v>
      </c>
    </row>
    <row r="136" spans="1:10" x14ac:dyDescent="0.2">
      <c r="A136" s="65" t="s">
        <v>242</v>
      </c>
      <c r="B136" s="65"/>
      <c r="C136" s="65"/>
      <c r="D136" s="65"/>
      <c r="E136" s="65"/>
      <c r="F136" s="65"/>
      <c r="G136" s="40">
        <v>127</v>
      </c>
      <c r="H136" s="41"/>
      <c r="I136" s="49"/>
      <c r="J136" s="49"/>
    </row>
    <row r="137" spans="1:10" x14ac:dyDescent="0.2">
      <c r="A137" s="67"/>
      <c r="B137" s="67"/>
      <c r="C137" s="67"/>
      <c r="D137" s="67"/>
      <c r="E137" s="67"/>
      <c r="F137" s="67"/>
      <c r="G137" s="68"/>
      <c r="H137" s="68"/>
      <c r="I137" s="68"/>
      <c r="J137" s="68"/>
    </row>
  </sheetData>
  <mergeCells count="136">
    <mergeCell ref="A133:F133"/>
    <mergeCell ref="A134:F134"/>
    <mergeCell ref="A135:F135"/>
    <mergeCell ref="A136:F136"/>
    <mergeCell ref="A127:F127"/>
    <mergeCell ref="A128:F128"/>
    <mergeCell ref="A129:F129"/>
    <mergeCell ref="A130:F130"/>
    <mergeCell ref="A131:F131"/>
    <mergeCell ref="A132:F132"/>
    <mergeCell ref="A121:F121"/>
    <mergeCell ref="A122:F122"/>
    <mergeCell ref="A123:F123"/>
    <mergeCell ref="A124:F124"/>
    <mergeCell ref="A125:F125"/>
    <mergeCell ref="A126:F126"/>
    <mergeCell ref="A115:F115"/>
    <mergeCell ref="A116:F116"/>
    <mergeCell ref="A117:F117"/>
    <mergeCell ref="A118:F118"/>
    <mergeCell ref="A119:F119"/>
    <mergeCell ref="A120:F120"/>
    <mergeCell ref="A109:F109"/>
    <mergeCell ref="A110:F110"/>
    <mergeCell ref="A111:F111"/>
    <mergeCell ref="A112:F112"/>
    <mergeCell ref="A113:F113"/>
    <mergeCell ref="A114:F114"/>
    <mergeCell ref="A103:F103"/>
    <mergeCell ref="A104:F104"/>
    <mergeCell ref="A105:F105"/>
    <mergeCell ref="A106:F106"/>
    <mergeCell ref="A107:F107"/>
    <mergeCell ref="A108:F108"/>
    <mergeCell ref="A97:F97"/>
    <mergeCell ref="A98:F98"/>
    <mergeCell ref="A99:F99"/>
    <mergeCell ref="A100:F100"/>
    <mergeCell ref="A101:F101"/>
    <mergeCell ref="A102:F102"/>
    <mergeCell ref="A91:F91"/>
    <mergeCell ref="A92:F92"/>
    <mergeCell ref="A93:F93"/>
    <mergeCell ref="A94:F94"/>
    <mergeCell ref="A95:F95"/>
    <mergeCell ref="A96:F96"/>
    <mergeCell ref="A85:F85"/>
    <mergeCell ref="A86:F86"/>
    <mergeCell ref="A87:F87"/>
    <mergeCell ref="A88:F88"/>
    <mergeCell ref="A89:F89"/>
    <mergeCell ref="A90:F90"/>
    <mergeCell ref="A79:F79"/>
    <mergeCell ref="A80:F80"/>
    <mergeCell ref="A81:F81"/>
    <mergeCell ref="A82:F82"/>
    <mergeCell ref="A83:F83"/>
    <mergeCell ref="A84:F84"/>
    <mergeCell ref="A73:F73"/>
    <mergeCell ref="A74:F74"/>
    <mergeCell ref="A75:J75"/>
    <mergeCell ref="A76:F76"/>
    <mergeCell ref="A77:F77"/>
    <mergeCell ref="A78:F78"/>
    <mergeCell ref="A67:F67"/>
    <mergeCell ref="A68:F68"/>
    <mergeCell ref="A69:F69"/>
    <mergeCell ref="A70:F70"/>
    <mergeCell ref="A71:F71"/>
    <mergeCell ref="A72:F72"/>
    <mergeCell ref="A61:F61"/>
    <mergeCell ref="A62:F62"/>
    <mergeCell ref="A63:F63"/>
    <mergeCell ref="A64:F64"/>
    <mergeCell ref="A65:F65"/>
    <mergeCell ref="A66:F66"/>
    <mergeCell ref="A55:F55"/>
    <mergeCell ref="A56:F56"/>
    <mergeCell ref="A57:F57"/>
    <mergeCell ref="A58:F58"/>
    <mergeCell ref="A59:F59"/>
    <mergeCell ref="A60:F60"/>
    <mergeCell ref="A49:F49"/>
    <mergeCell ref="A50:F50"/>
    <mergeCell ref="A51:F51"/>
    <mergeCell ref="A52:F52"/>
    <mergeCell ref="A53:F53"/>
    <mergeCell ref="A54:F54"/>
    <mergeCell ref="A43:F43"/>
    <mergeCell ref="A44:F44"/>
    <mergeCell ref="A45:F45"/>
    <mergeCell ref="A46:F46"/>
    <mergeCell ref="A47:F47"/>
    <mergeCell ref="A48:F48"/>
    <mergeCell ref="A37:F37"/>
    <mergeCell ref="A38:F38"/>
    <mergeCell ref="A39:F39"/>
    <mergeCell ref="A40:F40"/>
    <mergeCell ref="A41:F41"/>
    <mergeCell ref="A42:F42"/>
    <mergeCell ref="A31:F31"/>
    <mergeCell ref="A32:F32"/>
    <mergeCell ref="A33:F33"/>
    <mergeCell ref="A34:F34"/>
    <mergeCell ref="A35:F35"/>
    <mergeCell ref="A36:F36"/>
    <mergeCell ref="A25:F25"/>
    <mergeCell ref="A26:F26"/>
    <mergeCell ref="A27:F27"/>
    <mergeCell ref="A28:F28"/>
    <mergeCell ref="A29:F29"/>
    <mergeCell ref="A30:F30"/>
    <mergeCell ref="A19:F19"/>
    <mergeCell ref="A20:F20"/>
    <mergeCell ref="A21:F21"/>
    <mergeCell ref="A22:F22"/>
    <mergeCell ref="A23:F23"/>
    <mergeCell ref="A24:F24"/>
    <mergeCell ref="A13:F13"/>
    <mergeCell ref="A14:F14"/>
    <mergeCell ref="A15:F15"/>
    <mergeCell ref="A16:F16"/>
    <mergeCell ref="A17:F17"/>
    <mergeCell ref="A18:F18"/>
    <mergeCell ref="A7:F7"/>
    <mergeCell ref="A8:J8"/>
    <mergeCell ref="A9:F9"/>
    <mergeCell ref="A10:F10"/>
    <mergeCell ref="A11:F11"/>
    <mergeCell ref="A12:F12"/>
    <mergeCell ref="A2:I2"/>
    <mergeCell ref="J2:J3"/>
    <mergeCell ref="A3:I3"/>
    <mergeCell ref="A5:H5"/>
    <mergeCell ref="I5:J5"/>
    <mergeCell ref="A6:F6"/>
  </mergeCells>
  <conditionalFormatting sqref="I76:J76 I99:J99 I96:J96 I78:J93">
    <cfRule type="cellIs" dxfId="2" priority="1" stopIfTrue="1" operator="notEqual">
      <formula>ROUND(I76,2)</formula>
    </cfRule>
  </conditionalFormatting>
  <conditionalFormatting sqref="I9:J74 I77:J77 I94:J95 I97:J98 I100:J136">
    <cfRule type="cellIs" dxfId="1" priority="2" stopIfTrue="1" operator="notEqual">
      <formula>ROUND(I9,2)</formula>
    </cfRule>
    <cfRule type="cellIs" dxfId="0" priority="3" stopIfTrue="1" operator="lessThan">
      <formula>0</formula>
    </cfRule>
  </conditionalFormatting>
  <dataValidations count="3">
    <dataValidation type="decimal" operator="notEqual" allowBlank="1" showErrorMessage="1" errorTitle="Nedopušten unos" error="Dopušten je unos pozitivnih ili negativnih vrijednosti zaokruženih na 2 decimale ili nule" sqref="I76:J76 I78:J93 I96:J96 I99:J99" xr:uid="{AC1E88EC-BC7D-8B4C-A5E5-7630E9ADB2BC}">
      <formula1>99999999</formula1>
    </dataValidation>
    <dataValidation type="decimal" operator="greaterThanOrEqual" allowBlank="1" showErrorMessage="1" errorTitle="Nedopušten unos" error="Dopušten je unos samo pozitivnih vrijednosti zaokruženih na 2 decimale ili nule" sqref="I100:J136 I9:J74 I77:J77 I94:J95 I97:J98" xr:uid="{5369FC68-F951-9543-B90B-4676EE5812A2}">
      <formula1>0</formula1>
    </dataValidation>
    <dataValidation type="textLength" operator="lessThan" allowBlank="1" showInputMessage="1" showErrorMessage="1" errorTitle="Redni broj bilješke" error="Redni broj bilješke mora biti text duljine najviše 10 znakova." sqref="H9:H74 H76:H136" xr:uid="{494135C5-9B32-B04C-9B51-56CB69D35419}">
      <formula1>10</formula1>
    </dataValidation>
  </dataValidations>
  <hyperlinks>
    <hyperlink ref="D1" location="Bilanca!A1" tooltip="Unos podataka u Bilancu" display="Bilanca" xr:uid="{45FB0140-62B9-A540-81B8-3E105A0F0CDF}"/>
    <hyperlink ref="C1" location="RefStr!A1" tooltip="Unos općih podataka na Referentnu stranicu" display="RefStr" xr:uid="{CD1B4CF4-0F0A-4549-ABD1-1C9FF6449685}"/>
    <hyperlink ref="B1" location="Naslovna!A1" tooltip="Naslovna strana, unos općih podataka" display="Naslovna" xr:uid="{BC1DC8BE-4F87-2840-A553-61B086F62BD9}"/>
    <hyperlink ref="E1" location="RDG!A1" tooltip="Unos podataka u Račun dobiti i gubitka" display="RDG" xr:uid="{CC1F6F2F-D452-FB49-99C9-EBEC730B0E5C}"/>
    <hyperlink ref="F1" location="Dodatni!A1" tooltip="Unos podataka u Dodatne podatke" display="PodDop" xr:uid="{0E286CC0-255C-FD41-AE9F-7A575287C3D8}"/>
    <hyperlink ref="G1" location="NT_I!A1" tooltip="Unos podataka u Novčani tijek po indirektnoj metodi" display="NT_I" xr:uid="{BA43C212-DF29-8A4E-A072-FEB6DF1A361A}"/>
    <hyperlink ref="H1" location="NT_D!A1" tooltip="Unos podataka u Novčani tijek po direktnoj metodi" display="NT_D" xr:uid="{56B67B57-BB2A-A448-ABDF-72B6CAD45F52}"/>
    <hyperlink ref="J1" location="Kont!A1" tooltip="Provjera pogrešaka i upozorenja na radnom listu Kontrole" display="Kont" xr:uid="{71439F72-27CE-2B46-BB56-7A5692500CA6}"/>
    <hyperlink ref="I1" location="PK!A1" tooltip="Unos podataka u obrazac Promjene kapitala" display="PK" xr:uid="{7758DFD9-27EA-9541-ACCC-265B52D1EA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99F8-FBD4-9C43-B63D-2C31CF4AB08A}">
  <dimension ref="A1:J113"/>
  <sheetViews>
    <sheetView tabSelected="1" zoomScale="125" workbookViewId="0">
      <selection activeCell="A2" sqref="A2:I2"/>
    </sheetView>
  </sheetViews>
  <sheetFormatPr baseColWidth="10" defaultRowHeight="16" x14ac:dyDescent="0.2"/>
  <sheetData>
    <row r="1" spans="1:10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4" t="s">
        <v>1</v>
      </c>
    </row>
    <row r="2" spans="1:10" ht="17" thickBot="1" x14ac:dyDescent="0.25">
      <c r="A2" s="5" t="s">
        <v>244</v>
      </c>
      <c r="B2" s="6"/>
      <c r="C2" s="6"/>
      <c r="D2" s="6"/>
      <c r="E2" s="6"/>
      <c r="F2" s="6"/>
      <c r="G2" s="6"/>
      <c r="H2" s="6"/>
      <c r="I2" s="7"/>
      <c r="J2" s="8"/>
    </row>
    <row r="3" spans="1:10" x14ac:dyDescent="0.2">
      <c r="A3" s="9"/>
      <c r="B3" s="10"/>
      <c r="C3" s="10"/>
      <c r="D3" s="10"/>
      <c r="E3" s="10"/>
      <c r="F3" s="10"/>
      <c r="G3" s="10"/>
      <c r="H3" s="10"/>
      <c r="I3" s="10"/>
      <c r="J3" s="11"/>
    </row>
    <row r="4" spans="1:10" x14ac:dyDescent="0.2">
      <c r="A4" s="12" t="s">
        <v>2</v>
      </c>
      <c r="B4" s="13"/>
      <c r="C4" s="13"/>
      <c r="D4" s="13"/>
      <c r="E4" s="13"/>
      <c r="F4" s="13"/>
      <c r="G4" s="13"/>
      <c r="H4" s="13"/>
      <c r="I4" s="14" t="s">
        <v>3</v>
      </c>
      <c r="J4" s="15"/>
    </row>
    <row r="5" spans="1:10" ht="26" thickBot="1" x14ac:dyDescent="0.25">
      <c r="A5" s="16" t="s">
        <v>4</v>
      </c>
      <c r="B5" s="17"/>
      <c r="C5" s="17"/>
      <c r="D5" s="17"/>
      <c r="E5" s="17"/>
      <c r="F5" s="17"/>
      <c r="G5" s="18" t="s">
        <v>5</v>
      </c>
      <c r="H5" s="19" t="s">
        <v>6</v>
      </c>
      <c r="I5" s="18" t="s">
        <v>7</v>
      </c>
      <c r="J5" s="20" t="s">
        <v>8</v>
      </c>
    </row>
    <row r="6" spans="1:10" x14ac:dyDescent="0.2">
      <c r="A6" s="21">
        <v>1</v>
      </c>
      <c r="B6" s="22"/>
      <c r="C6" s="22"/>
      <c r="D6" s="22"/>
      <c r="E6" s="22"/>
      <c r="F6" s="22"/>
      <c r="G6" s="23">
        <v>2</v>
      </c>
      <c r="H6" s="23">
        <v>3</v>
      </c>
      <c r="I6" s="24">
        <v>4</v>
      </c>
      <c r="J6" s="25">
        <v>5</v>
      </c>
    </row>
    <row r="7" spans="1:10" x14ac:dyDescent="0.2">
      <c r="A7" s="26" t="s">
        <v>9</v>
      </c>
      <c r="B7" s="26"/>
      <c r="C7" s="26"/>
      <c r="D7" s="26"/>
      <c r="E7" s="26"/>
      <c r="F7" s="26"/>
      <c r="G7" s="27">
        <v>128</v>
      </c>
      <c r="H7" s="28"/>
      <c r="I7" s="29">
        <v>88528.99</v>
      </c>
      <c r="J7" s="29">
        <v>798577.98</v>
      </c>
    </row>
    <row r="8" spans="1:10" x14ac:dyDescent="0.2">
      <c r="A8" s="30" t="s">
        <v>10</v>
      </c>
      <c r="B8" s="30"/>
      <c r="C8" s="30"/>
      <c r="D8" s="30"/>
      <c r="E8" s="30"/>
      <c r="F8" s="30"/>
      <c r="G8" s="31">
        <v>129</v>
      </c>
      <c r="H8" s="32"/>
      <c r="I8" s="33"/>
      <c r="J8" s="33"/>
    </row>
    <row r="9" spans="1:10" x14ac:dyDescent="0.2">
      <c r="A9" s="30" t="s">
        <v>11</v>
      </c>
      <c r="B9" s="30"/>
      <c r="C9" s="30"/>
      <c r="D9" s="30"/>
      <c r="E9" s="30"/>
      <c r="F9" s="30"/>
      <c r="G9" s="31">
        <v>130</v>
      </c>
      <c r="H9" s="32"/>
      <c r="I9" s="33">
        <v>72913.440000000002</v>
      </c>
      <c r="J9" s="33">
        <f>694785.6+21374.34</f>
        <v>716159.94</v>
      </c>
    </row>
    <row r="10" spans="1:10" x14ac:dyDescent="0.2">
      <c r="A10" s="30" t="s">
        <v>12</v>
      </c>
      <c r="B10" s="30"/>
      <c r="C10" s="30"/>
      <c r="D10" s="30"/>
      <c r="E10" s="30"/>
      <c r="F10" s="30"/>
      <c r="G10" s="31">
        <v>131</v>
      </c>
      <c r="H10" s="32"/>
      <c r="I10" s="33"/>
      <c r="J10" s="33"/>
    </row>
    <row r="11" spans="1:10" x14ac:dyDescent="0.2">
      <c r="A11" s="30" t="s">
        <v>13</v>
      </c>
      <c r="B11" s="30"/>
      <c r="C11" s="30"/>
      <c r="D11" s="30"/>
      <c r="E11" s="30"/>
      <c r="F11" s="30"/>
      <c r="G11" s="31">
        <v>132</v>
      </c>
      <c r="H11" s="32"/>
      <c r="I11" s="33"/>
      <c r="J11" s="33"/>
    </row>
    <row r="12" spans="1:10" x14ac:dyDescent="0.2">
      <c r="A12" s="30" t="s">
        <v>14</v>
      </c>
      <c r="B12" s="30"/>
      <c r="C12" s="30"/>
      <c r="D12" s="30"/>
      <c r="E12" s="30"/>
      <c r="F12" s="30"/>
      <c r="G12" s="31">
        <v>133</v>
      </c>
      <c r="H12" s="32"/>
      <c r="I12" s="33">
        <v>15615.55</v>
      </c>
      <c r="J12" s="33">
        <f>2901.03+8959.5+70557.51</f>
        <v>82418.039999999994</v>
      </c>
    </row>
    <row r="13" spans="1:10" x14ac:dyDescent="0.2">
      <c r="A13" s="34" t="s">
        <v>15</v>
      </c>
      <c r="B13" s="34"/>
      <c r="C13" s="34"/>
      <c r="D13" s="34"/>
      <c r="E13" s="34"/>
      <c r="F13" s="34"/>
      <c r="G13" s="31">
        <v>134</v>
      </c>
      <c r="H13" s="32"/>
      <c r="I13" s="35">
        <v>348955.6</v>
      </c>
      <c r="J13" s="35">
        <v>896398.89</v>
      </c>
    </row>
    <row r="14" spans="1:10" x14ac:dyDescent="0.2">
      <c r="A14" s="30" t="s">
        <v>16</v>
      </c>
      <c r="B14" s="30"/>
      <c r="C14" s="30"/>
      <c r="D14" s="30"/>
      <c r="E14" s="30"/>
      <c r="F14" s="30"/>
      <c r="G14" s="36">
        <v>135</v>
      </c>
      <c r="H14" s="32"/>
      <c r="I14" s="33">
        <v>-43506.86</v>
      </c>
      <c r="J14" s="33"/>
    </row>
    <row r="15" spans="1:10" x14ac:dyDescent="0.2">
      <c r="A15" s="30" t="s">
        <v>17</v>
      </c>
      <c r="B15" s="30"/>
      <c r="C15" s="30"/>
      <c r="D15" s="30"/>
      <c r="E15" s="30"/>
      <c r="F15" s="30"/>
      <c r="G15" s="31">
        <v>136</v>
      </c>
      <c r="H15" s="32"/>
      <c r="I15" s="35">
        <v>261603.13</v>
      </c>
      <c r="J15" s="35">
        <v>590829.92000000004</v>
      </c>
    </row>
    <row r="16" spans="1:10" x14ac:dyDescent="0.2">
      <c r="A16" s="37" t="s">
        <v>18</v>
      </c>
      <c r="B16" s="37"/>
      <c r="C16" s="37"/>
      <c r="D16" s="37"/>
      <c r="E16" s="37"/>
      <c r="F16" s="37"/>
      <c r="G16" s="31">
        <v>137</v>
      </c>
      <c r="H16" s="32"/>
      <c r="I16" s="33">
        <v>139520.81</v>
      </c>
      <c r="J16" s="33">
        <v>84679.14</v>
      </c>
    </row>
    <row r="17" spans="1:10" x14ac:dyDescent="0.2">
      <c r="A17" s="37" t="s">
        <v>19</v>
      </c>
      <c r="B17" s="37"/>
      <c r="C17" s="37"/>
      <c r="D17" s="37"/>
      <c r="E17" s="37"/>
      <c r="F17" s="37"/>
      <c r="G17" s="31">
        <v>138</v>
      </c>
      <c r="H17" s="32"/>
      <c r="I17" s="33"/>
      <c r="J17" s="33">
        <v>360479.74</v>
      </c>
    </row>
    <row r="18" spans="1:10" x14ac:dyDescent="0.2">
      <c r="A18" s="37" t="s">
        <v>20</v>
      </c>
      <c r="B18" s="37"/>
      <c r="C18" s="37"/>
      <c r="D18" s="37"/>
      <c r="E18" s="37"/>
      <c r="F18" s="37"/>
      <c r="G18" s="31">
        <v>139</v>
      </c>
      <c r="H18" s="32"/>
      <c r="I18" s="33">
        <v>122082.32</v>
      </c>
      <c r="J18" s="33">
        <v>145671.04000000001</v>
      </c>
    </row>
    <row r="19" spans="1:10" x14ac:dyDescent="0.2">
      <c r="A19" s="30" t="s">
        <v>21</v>
      </c>
      <c r="B19" s="30"/>
      <c r="C19" s="30"/>
      <c r="D19" s="30"/>
      <c r="E19" s="30"/>
      <c r="F19" s="30"/>
      <c r="G19" s="31">
        <v>140</v>
      </c>
      <c r="H19" s="32"/>
      <c r="I19" s="35">
        <v>95577.26</v>
      </c>
      <c r="J19" s="35">
        <v>209403.5</v>
      </c>
    </row>
    <row r="20" spans="1:10" x14ac:dyDescent="0.2">
      <c r="A20" s="37" t="s">
        <v>22</v>
      </c>
      <c r="B20" s="37"/>
      <c r="C20" s="37"/>
      <c r="D20" s="37"/>
      <c r="E20" s="37"/>
      <c r="F20" s="37"/>
      <c r="G20" s="31">
        <v>141</v>
      </c>
      <c r="H20" s="32"/>
      <c r="I20" s="33">
        <v>61032.65</v>
      </c>
      <c r="J20" s="33">
        <v>139231.91</v>
      </c>
    </row>
    <row r="21" spans="1:10" x14ac:dyDescent="0.2">
      <c r="A21" s="37" t="s">
        <v>23</v>
      </c>
      <c r="B21" s="37"/>
      <c r="C21" s="37"/>
      <c r="D21" s="37"/>
      <c r="E21" s="37"/>
      <c r="F21" s="37"/>
      <c r="G21" s="31">
        <v>142</v>
      </c>
      <c r="H21" s="32"/>
      <c r="I21" s="33">
        <v>20885.120000000003</v>
      </c>
      <c r="J21" s="33">
        <f>10212.89+30300.68</f>
        <v>40513.57</v>
      </c>
    </row>
    <row r="22" spans="1:10" x14ac:dyDescent="0.2">
      <c r="A22" s="37" t="s">
        <v>24</v>
      </c>
      <c r="B22" s="37"/>
      <c r="C22" s="37"/>
      <c r="D22" s="37"/>
      <c r="E22" s="37"/>
      <c r="F22" s="37"/>
      <c r="G22" s="31">
        <v>143</v>
      </c>
      <c r="H22" s="32"/>
      <c r="I22" s="33">
        <v>13659.49</v>
      </c>
      <c r="J22" s="33">
        <v>29658.02</v>
      </c>
    </row>
    <row r="23" spans="1:10" x14ac:dyDescent="0.2">
      <c r="A23" s="30" t="s">
        <v>25</v>
      </c>
      <c r="B23" s="30"/>
      <c r="C23" s="30"/>
      <c r="D23" s="30"/>
      <c r="E23" s="30"/>
      <c r="F23" s="30"/>
      <c r="G23" s="31">
        <v>144</v>
      </c>
      <c r="H23" s="32"/>
      <c r="I23" s="33">
        <v>2936.03</v>
      </c>
      <c r="J23" s="33">
        <v>18437.59</v>
      </c>
    </row>
    <row r="24" spans="1:10" x14ac:dyDescent="0.2">
      <c r="A24" s="30" t="s">
        <v>26</v>
      </c>
      <c r="B24" s="30"/>
      <c r="C24" s="30"/>
      <c r="D24" s="30"/>
      <c r="E24" s="30"/>
      <c r="F24" s="30"/>
      <c r="G24" s="31">
        <v>145</v>
      </c>
      <c r="H24" s="32"/>
      <c r="I24" s="33">
        <v>18299.2</v>
      </c>
      <c r="J24" s="33">
        <v>36892.14</v>
      </c>
    </row>
    <row r="25" spans="1:10" x14ac:dyDescent="0.2">
      <c r="A25" s="30" t="s">
        <v>27</v>
      </c>
      <c r="B25" s="30"/>
      <c r="C25" s="30"/>
      <c r="D25" s="30"/>
      <c r="E25" s="30"/>
      <c r="F25" s="30"/>
      <c r="G25" s="36">
        <v>146</v>
      </c>
      <c r="H25" s="32"/>
      <c r="I25" s="35">
        <v>0</v>
      </c>
      <c r="J25" s="35">
        <v>0</v>
      </c>
    </row>
    <row r="26" spans="1:10" x14ac:dyDescent="0.2">
      <c r="A26" s="37" t="s">
        <v>28</v>
      </c>
      <c r="B26" s="37"/>
      <c r="C26" s="37"/>
      <c r="D26" s="37"/>
      <c r="E26" s="37"/>
      <c r="F26" s="37"/>
      <c r="G26" s="36">
        <v>147</v>
      </c>
      <c r="H26" s="32"/>
      <c r="I26" s="33"/>
      <c r="J26" s="33"/>
    </row>
    <row r="27" spans="1:10" x14ac:dyDescent="0.2">
      <c r="A27" s="37" t="s">
        <v>29</v>
      </c>
      <c r="B27" s="37"/>
      <c r="C27" s="37"/>
      <c r="D27" s="37"/>
      <c r="E27" s="37"/>
      <c r="F27" s="37"/>
      <c r="G27" s="36">
        <v>148</v>
      </c>
      <c r="H27" s="32"/>
      <c r="I27" s="33"/>
      <c r="J27" s="33"/>
    </row>
    <row r="28" spans="1:10" x14ac:dyDescent="0.2">
      <c r="A28" s="30" t="s">
        <v>30</v>
      </c>
      <c r="B28" s="30"/>
      <c r="C28" s="30"/>
      <c r="D28" s="30"/>
      <c r="E28" s="30"/>
      <c r="F28" s="30"/>
      <c r="G28" s="36">
        <v>149</v>
      </c>
      <c r="H28" s="32"/>
      <c r="I28" s="35">
        <v>0</v>
      </c>
      <c r="J28" s="35">
        <v>0</v>
      </c>
    </row>
    <row r="29" spans="1:10" x14ac:dyDescent="0.2">
      <c r="A29" s="37" t="s">
        <v>31</v>
      </c>
      <c r="B29" s="37"/>
      <c r="C29" s="37"/>
      <c r="D29" s="37"/>
      <c r="E29" s="37"/>
      <c r="F29" s="37"/>
      <c r="G29" s="36">
        <v>150</v>
      </c>
      <c r="H29" s="32"/>
      <c r="I29" s="33"/>
      <c r="J29" s="33"/>
    </row>
    <row r="30" spans="1:10" x14ac:dyDescent="0.2">
      <c r="A30" s="37" t="s">
        <v>32</v>
      </c>
      <c r="B30" s="37"/>
      <c r="C30" s="37"/>
      <c r="D30" s="37"/>
      <c r="E30" s="37"/>
      <c r="F30" s="37"/>
      <c r="G30" s="36">
        <v>151</v>
      </c>
      <c r="H30" s="32"/>
      <c r="I30" s="33"/>
      <c r="J30" s="33"/>
    </row>
    <row r="31" spans="1:10" x14ac:dyDescent="0.2">
      <c r="A31" s="37" t="s">
        <v>33</v>
      </c>
      <c r="B31" s="37"/>
      <c r="C31" s="37"/>
      <c r="D31" s="37"/>
      <c r="E31" s="37"/>
      <c r="F31" s="37"/>
      <c r="G31" s="36">
        <v>152</v>
      </c>
      <c r="H31" s="32"/>
      <c r="I31" s="33"/>
      <c r="J31" s="33"/>
    </row>
    <row r="32" spans="1:10" x14ac:dyDescent="0.2">
      <c r="A32" s="37" t="s">
        <v>34</v>
      </c>
      <c r="B32" s="37"/>
      <c r="C32" s="37"/>
      <c r="D32" s="37"/>
      <c r="E32" s="37"/>
      <c r="F32" s="37"/>
      <c r="G32" s="36">
        <v>153</v>
      </c>
      <c r="H32" s="32"/>
      <c r="I32" s="33"/>
      <c r="J32" s="33"/>
    </row>
    <row r="33" spans="1:10" x14ac:dyDescent="0.2">
      <c r="A33" s="37" t="s">
        <v>35</v>
      </c>
      <c r="B33" s="37"/>
      <c r="C33" s="37"/>
      <c r="D33" s="37"/>
      <c r="E33" s="37"/>
      <c r="F33" s="37"/>
      <c r="G33" s="36">
        <v>154</v>
      </c>
      <c r="H33" s="32"/>
      <c r="I33" s="33"/>
      <c r="J33" s="33"/>
    </row>
    <row r="34" spans="1:10" x14ac:dyDescent="0.2">
      <c r="A34" s="37" t="s">
        <v>36</v>
      </c>
      <c r="B34" s="37"/>
      <c r="C34" s="37"/>
      <c r="D34" s="37"/>
      <c r="E34" s="37"/>
      <c r="F34" s="37"/>
      <c r="G34" s="36">
        <v>155</v>
      </c>
      <c r="H34" s="32"/>
      <c r="I34" s="33"/>
      <c r="J34" s="33"/>
    </row>
    <row r="35" spans="1:10" x14ac:dyDescent="0.2">
      <c r="A35" s="30" t="s">
        <v>37</v>
      </c>
      <c r="B35" s="30"/>
      <c r="C35" s="30"/>
      <c r="D35" s="30"/>
      <c r="E35" s="30"/>
      <c r="F35" s="30"/>
      <c r="G35" s="31">
        <v>156</v>
      </c>
      <c r="H35" s="32"/>
      <c r="I35" s="33">
        <v>14046.84</v>
      </c>
      <c r="J35" s="33">
        <f>265.44+40570.3</f>
        <v>40835.740000000005</v>
      </c>
    </row>
    <row r="36" spans="1:10" x14ac:dyDescent="0.2">
      <c r="A36" s="34" t="s">
        <v>38</v>
      </c>
      <c r="B36" s="34"/>
      <c r="C36" s="34"/>
      <c r="D36" s="34"/>
      <c r="E36" s="34"/>
      <c r="F36" s="34"/>
      <c r="G36" s="31">
        <v>157</v>
      </c>
      <c r="H36" s="32"/>
      <c r="I36" s="35">
        <v>138.58000000000001</v>
      </c>
      <c r="J36" s="35">
        <v>0</v>
      </c>
    </row>
    <row r="37" spans="1:10" x14ac:dyDescent="0.2">
      <c r="A37" s="30" t="s">
        <v>39</v>
      </c>
      <c r="B37" s="30"/>
      <c r="C37" s="30"/>
      <c r="D37" s="30"/>
      <c r="E37" s="30"/>
      <c r="F37" s="30"/>
      <c r="G37" s="31">
        <v>158</v>
      </c>
      <c r="H37" s="32"/>
      <c r="I37" s="33"/>
      <c r="J37" s="33"/>
    </row>
    <row r="38" spans="1:10" x14ac:dyDescent="0.2">
      <c r="A38" s="30" t="s">
        <v>40</v>
      </c>
      <c r="B38" s="30"/>
      <c r="C38" s="30"/>
      <c r="D38" s="30"/>
      <c r="E38" s="30"/>
      <c r="F38" s="30"/>
      <c r="G38" s="31">
        <v>159</v>
      </c>
      <c r="H38" s="32"/>
      <c r="I38" s="33"/>
      <c r="J38" s="33"/>
    </row>
    <row r="39" spans="1:10" x14ac:dyDescent="0.2">
      <c r="A39" s="30" t="s">
        <v>41</v>
      </c>
      <c r="B39" s="30"/>
      <c r="C39" s="30"/>
      <c r="D39" s="30"/>
      <c r="E39" s="30"/>
      <c r="F39" s="30"/>
      <c r="G39" s="31">
        <v>160</v>
      </c>
      <c r="H39" s="32"/>
      <c r="I39" s="33"/>
      <c r="J39" s="33"/>
    </row>
    <row r="40" spans="1:10" x14ac:dyDescent="0.2">
      <c r="A40" s="30" t="s">
        <v>42</v>
      </c>
      <c r="B40" s="30"/>
      <c r="C40" s="30"/>
      <c r="D40" s="30"/>
      <c r="E40" s="30"/>
      <c r="F40" s="30"/>
      <c r="G40" s="31">
        <v>161</v>
      </c>
      <c r="H40" s="32"/>
      <c r="I40" s="33"/>
      <c r="J40" s="33"/>
    </row>
    <row r="41" spans="1:10" x14ac:dyDescent="0.2">
      <c r="A41" s="30" t="s">
        <v>43</v>
      </c>
      <c r="B41" s="30"/>
      <c r="C41" s="30"/>
      <c r="D41" s="30"/>
      <c r="E41" s="30"/>
      <c r="F41" s="30"/>
      <c r="G41" s="31">
        <v>162</v>
      </c>
      <c r="H41" s="32"/>
      <c r="I41" s="33"/>
      <c r="J41" s="33"/>
    </row>
    <row r="42" spans="1:10" x14ac:dyDescent="0.2">
      <c r="A42" s="30" t="s">
        <v>44</v>
      </c>
      <c r="B42" s="30"/>
      <c r="C42" s="30"/>
      <c r="D42" s="30"/>
      <c r="E42" s="30"/>
      <c r="F42" s="30"/>
      <c r="G42" s="31">
        <v>163</v>
      </c>
      <c r="H42" s="32"/>
      <c r="I42" s="33"/>
      <c r="J42" s="33"/>
    </row>
    <row r="43" spans="1:10" x14ac:dyDescent="0.2">
      <c r="A43" s="30" t="s">
        <v>45</v>
      </c>
      <c r="B43" s="30"/>
      <c r="C43" s="30"/>
      <c r="D43" s="30"/>
      <c r="E43" s="30"/>
      <c r="F43" s="30"/>
      <c r="G43" s="31">
        <v>164</v>
      </c>
      <c r="H43" s="32"/>
      <c r="I43" s="33">
        <v>0.02</v>
      </c>
      <c r="J43" s="33"/>
    </row>
    <row r="44" spans="1:10" x14ac:dyDescent="0.2">
      <c r="A44" s="30" t="s">
        <v>46</v>
      </c>
      <c r="B44" s="30"/>
      <c r="C44" s="30"/>
      <c r="D44" s="30"/>
      <c r="E44" s="30"/>
      <c r="F44" s="30"/>
      <c r="G44" s="31">
        <v>165</v>
      </c>
      <c r="H44" s="32"/>
      <c r="I44" s="33">
        <v>138.56</v>
      </c>
      <c r="J44" s="33"/>
    </row>
    <row r="45" spans="1:10" x14ac:dyDescent="0.2">
      <c r="A45" s="30" t="s">
        <v>47</v>
      </c>
      <c r="B45" s="30"/>
      <c r="C45" s="30"/>
      <c r="D45" s="30"/>
      <c r="E45" s="30"/>
      <c r="F45" s="30"/>
      <c r="G45" s="31">
        <v>166</v>
      </c>
      <c r="H45" s="32"/>
      <c r="I45" s="33"/>
      <c r="J45" s="33"/>
    </row>
    <row r="46" spans="1:10" x14ac:dyDescent="0.2">
      <c r="A46" s="30" t="s">
        <v>48</v>
      </c>
      <c r="B46" s="30"/>
      <c r="C46" s="30"/>
      <c r="D46" s="30"/>
      <c r="E46" s="30"/>
      <c r="F46" s="30"/>
      <c r="G46" s="31">
        <v>167</v>
      </c>
      <c r="H46" s="32"/>
      <c r="I46" s="33"/>
      <c r="J46" s="33"/>
    </row>
    <row r="47" spans="1:10" x14ac:dyDescent="0.2">
      <c r="A47" s="34" t="s">
        <v>49</v>
      </c>
      <c r="B47" s="34"/>
      <c r="C47" s="34"/>
      <c r="D47" s="34"/>
      <c r="E47" s="34"/>
      <c r="F47" s="34"/>
      <c r="G47" s="31">
        <v>168</v>
      </c>
      <c r="H47" s="32"/>
      <c r="I47" s="35">
        <v>28.08</v>
      </c>
      <c r="J47" s="35">
        <v>557.84</v>
      </c>
    </row>
    <row r="48" spans="1:10" x14ac:dyDescent="0.2">
      <c r="A48" s="30" t="s">
        <v>50</v>
      </c>
      <c r="B48" s="30"/>
      <c r="C48" s="30"/>
      <c r="D48" s="30"/>
      <c r="E48" s="30"/>
      <c r="F48" s="30"/>
      <c r="G48" s="31">
        <v>169</v>
      </c>
      <c r="H48" s="32"/>
      <c r="I48" s="33"/>
      <c r="J48" s="33"/>
    </row>
    <row r="49" spans="1:10" x14ac:dyDescent="0.2">
      <c r="A49" s="38" t="s">
        <v>51</v>
      </c>
      <c r="B49" s="38"/>
      <c r="C49" s="38"/>
      <c r="D49" s="38"/>
      <c r="E49" s="38"/>
      <c r="F49" s="38"/>
      <c r="G49" s="31">
        <v>170</v>
      </c>
      <c r="H49" s="32"/>
      <c r="I49" s="33"/>
      <c r="J49" s="33"/>
    </row>
    <row r="50" spans="1:10" x14ac:dyDescent="0.2">
      <c r="A50" s="38" t="s">
        <v>52</v>
      </c>
      <c r="B50" s="38"/>
      <c r="C50" s="38"/>
      <c r="D50" s="38"/>
      <c r="E50" s="38"/>
      <c r="F50" s="38"/>
      <c r="G50" s="31">
        <v>171</v>
      </c>
      <c r="H50" s="32"/>
      <c r="I50" s="33">
        <v>28.08</v>
      </c>
      <c r="J50" s="33">
        <v>557.84</v>
      </c>
    </row>
    <row r="51" spans="1:10" x14ac:dyDescent="0.2">
      <c r="A51" s="38" t="s">
        <v>53</v>
      </c>
      <c r="B51" s="38"/>
      <c r="C51" s="38"/>
      <c r="D51" s="38"/>
      <c r="E51" s="38"/>
      <c r="F51" s="38"/>
      <c r="G51" s="31">
        <v>172</v>
      </c>
      <c r="H51" s="32"/>
      <c r="I51" s="33"/>
      <c r="J51" s="33"/>
    </row>
    <row r="52" spans="1:10" x14ac:dyDescent="0.2">
      <c r="A52" s="38" t="s">
        <v>54</v>
      </c>
      <c r="B52" s="38"/>
      <c r="C52" s="38"/>
      <c r="D52" s="38"/>
      <c r="E52" s="38"/>
      <c r="F52" s="38"/>
      <c r="G52" s="31">
        <v>173</v>
      </c>
      <c r="H52" s="32"/>
      <c r="I52" s="33"/>
      <c r="J52" s="33"/>
    </row>
    <row r="53" spans="1:10" x14ac:dyDescent="0.2">
      <c r="A53" s="38" t="s">
        <v>55</v>
      </c>
      <c r="B53" s="38"/>
      <c r="C53" s="38"/>
      <c r="D53" s="38"/>
      <c r="E53" s="38"/>
      <c r="F53" s="38"/>
      <c r="G53" s="36">
        <v>174</v>
      </c>
      <c r="H53" s="32"/>
      <c r="I53" s="33"/>
      <c r="J53" s="33"/>
    </row>
    <row r="54" spans="1:10" x14ac:dyDescent="0.2">
      <c r="A54" s="38" t="s">
        <v>56</v>
      </c>
      <c r="B54" s="38"/>
      <c r="C54" s="38"/>
      <c r="D54" s="38"/>
      <c r="E54" s="38"/>
      <c r="F54" s="38"/>
      <c r="G54" s="31">
        <v>175</v>
      </c>
      <c r="H54" s="32"/>
      <c r="I54" s="33"/>
      <c r="J54" s="33"/>
    </row>
    <row r="55" spans="1:10" x14ac:dyDescent="0.2">
      <c r="A55" s="34" t="s">
        <v>57</v>
      </c>
      <c r="B55" s="34"/>
      <c r="C55" s="34"/>
      <c r="D55" s="34"/>
      <c r="E55" s="34"/>
      <c r="F55" s="34"/>
      <c r="G55" s="31">
        <v>176</v>
      </c>
      <c r="H55" s="32"/>
      <c r="I55" s="33"/>
      <c r="J55" s="33"/>
    </row>
    <row r="56" spans="1:10" x14ac:dyDescent="0.2">
      <c r="A56" s="34" t="s">
        <v>58</v>
      </c>
      <c r="B56" s="34"/>
      <c r="C56" s="34"/>
      <c r="D56" s="34"/>
      <c r="E56" s="34"/>
      <c r="F56" s="34"/>
      <c r="G56" s="31">
        <v>177</v>
      </c>
      <c r="H56" s="32"/>
      <c r="I56" s="33"/>
      <c r="J56" s="33"/>
    </row>
    <row r="57" spans="1:10" x14ac:dyDescent="0.2">
      <c r="A57" s="34" t="s">
        <v>59</v>
      </c>
      <c r="B57" s="34"/>
      <c r="C57" s="34"/>
      <c r="D57" s="34"/>
      <c r="E57" s="34"/>
      <c r="F57" s="34"/>
      <c r="G57" s="31">
        <v>178</v>
      </c>
      <c r="H57" s="32"/>
      <c r="I57" s="33"/>
      <c r="J57" s="33"/>
    </row>
    <row r="58" spans="1:10" x14ac:dyDescent="0.2">
      <c r="A58" s="34" t="s">
        <v>60</v>
      </c>
      <c r="B58" s="34"/>
      <c r="C58" s="34"/>
      <c r="D58" s="34"/>
      <c r="E58" s="34"/>
      <c r="F58" s="34"/>
      <c r="G58" s="31">
        <v>179</v>
      </c>
      <c r="H58" s="32"/>
      <c r="I58" s="33"/>
      <c r="J58" s="33"/>
    </row>
    <row r="59" spans="1:10" x14ac:dyDescent="0.2">
      <c r="A59" s="34" t="s">
        <v>61</v>
      </c>
      <c r="B59" s="34"/>
      <c r="C59" s="34"/>
      <c r="D59" s="34"/>
      <c r="E59" s="34"/>
      <c r="F59" s="34"/>
      <c r="G59" s="31">
        <v>180</v>
      </c>
      <c r="H59" s="32"/>
      <c r="I59" s="35">
        <v>88667.57</v>
      </c>
      <c r="J59" s="35">
        <v>798577.98</v>
      </c>
    </row>
    <row r="60" spans="1:10" x14ac:dyDescent="0.2">
      <c r="A60" s="34" t="s">
        <v>62</v>
      </c>
      <c r="B60" s="34"/>
      <c r="C60" s="34"/>
      <c r="D60" s="34"/>
      <c r="E60" s="34"/>
      <c r="F60" s="34"/>
      <c r="G60" s="31">
        <v>181</v>
      </c>
      <c r="H60" s="32"/>
      <c r="I60" s="35">
        <v>348983.68</v>
      </c>
      <c r="J60" s="35">
        <v>896956.73</v>
      </c>
    </row>
    <row r="61" spans="1:10" x14ac:dyDescent="0.2">
      <c r="A61" s="34" t="s">
        <v>63</v>
      </c>
      <c r="B61" s="34"/>
      <c r="C61" s="34"/>
      <c r="D61" s="34"/>
      <c r="E61" s="34"/>
      <c r="F61" s="34"/>
      <c r="G61" s="36">
        <v>182</v>
      </c>
      <c r="H61" s="32"/>
      <c r="I61" s="35">
        <v>-260316.11</v>
      </c>
      <c r="J61" s="35">
        <v>-98378.75</v>
      </c>
    </row>
    <row r="62" spans="1:10" x14ac:dyDescent="0.2">
      <c r="A62" s="38" t="s">
        <v>64</v>
      </c>
      <c r="B62" s="38"/>
      <c r="C62" s="38"/>
      <c r="D62" s="38"/>
      <c r="E62" s="38"/>
      <c r="F62" s="38"/>
      <c r="G62" s="31">
        <v>183</v>
      </c>
      <c r="H62" s="32"/>
      <c r="I62" s="35">
        <v>0</v>
      </c>
      <c r="J62" s="35">
        <v>0</v>
      </c>
    </row>
    <row r="63" spans="1:10" x14ac:dyDescent="0.2">
      <c r="A63" s="38" t="s">
        <v>65</v>
      </c>
      <c r="B63" s="38"/>
      <c r="C63" s="38"/>
      <c r="D63" s="38"/>
      <c r="E63" s="38"/>
      <c r="F63" s="38"/>
      <c r="G63" s="31">
        <v>184</v>
      </c>
      <c r="H63" s="32"/>
      <c r="I63" s="35">
        <v>260316.11</v>
      </c>
      <c r="J63" s="35">
        <v>98378.75</v>
      </c>
    </row>
    <row r="64" spans="1:10" x14ac:dyDescent="0.2">
      <c r="A64" s="34" t="s">
        <v>66</v>
      </c>
      <c r="B64" s="34"/>
      <c r="C64" s="34"/>
      <c r="D64" s="34"/>
      <c r="E64" s="34"/>
      <c r="F64" s="34"/>
      <c r="G64" s="36">
        <v>185</v>
      </c>
      <c r="H64" s="32"/>
      <c r="I64" s="33">
        <v>-26067.23</v>
      </c>
      <c r="J64" s="33">
        <v>-31969.16</v>
      </c>
    </row>
    <row r="65" spans="1:10" x14ac:dyDescent="0.2">
      <c r="A65" s="34" t="s">
        <v>67</v>
      </c>
      <c r="B65" s="34"/>
      <c r="C65" s="34"/>
      <c r="D65" s="34"/>
      <c r="E65" s="34"/>
      <c r="F65" s="34"/>
      <c r="G65" s="36">
        <v>186</v>
      </c>
      <c r="H65" s="32"/>
      <c r="I65" s="35">
        <v>-234248.88</v>
      </c>
      <c r="J65" s="35">
        <v>-66409.59</v>
      </c>
    </row>
    <row r="66" spans="1:10" x14ac:dyDescent="0.2">
      <c r="A66" s="38" t="s">
        <v>68</v>
      </c>
      <c r="B66" s="38"/>
      <c r="C66" s="38"/>
      <c r="D66" s="38"/>
      <c r="E66" s="38"/>
      <c r="F66" s="38"/>
      <c r="G66" s="31">
        <v>187</v>
      </c>
      <c r="H66" s="32"/>
      <c r="I66" s="35">
        <v>0</v>
      </c>
      <c r="J66" s="35">
        <v>0</v>
      </c>
    </row>
    <row r="67" spans="1:10" x14ac:dyDescent="0.2">
      <c r="A67" s="39" t="s">
        <v>69</v>
      </c>
      <c r="B67" s="39"/>
      <c r="C67" s="39"/>
      <c r="D67" s="39"/>
      <c r="E67" s="39"/>
      <c r="F67" s="39"/>
      <c r="G67" s="40">
        <v>188</v>
      </c>
      <c r="H67" s="41"/>
      <c r="I67" s="42">
        <v>234248.88</v>
      </c>
      <c r="J67" s="42">
        <v>66409.59</v>
      </c>
    </row>
    <row r="68" spans="1:10" x14ac:dyDescent="0.2">
      <c r="A68" s="43" t="s">
        <v>70</v>
      </c>
      <c r="B68" s="43"/>
      <c r="C68" s="43"/>
      <c r="D68" s="43"/>
      <c r="E68" s="43"/>
      <c r="F68" s="43"/>
      <c r="G68" s="44"/>
      <c r="H68" s="44"/>
      <c r="I68" s="44"/>
      <c r="J68" s="44"/>
    </row>
    <row r="69" spans="1:10" x14ac:dyDescent="0.2">
      <c r="A69" s="34" t="s">
        <v>71</v>
      </c>
      <c r="B69" s="34"/>
      <c r="C69" s="34"/>
      <c r="D69" s="34"/>
      <c r="E69" s="34"/>
      <c r="F69" s="34"/>
      <c r="G69" s="36">
        <v>189</v>
      </c>
      <c r="H69" s="32"/>
      <c r="I69" s="35">
        <v>0</v>
      </c>
      <c r="J69" s="35">
        <v>0</v>
      </c>
    </row>
    <row r="70" spans="1:10" x14ac:dyDescent="0.2">
      <c r="A70" s="38" t="s">
        <v>72</v>
      </c>
      <c r="B70" s="38"/>
      <c r="C70" s="38"/>
      <c r="D70" s="38"/>
      <c r="E70" s="38"/>
      <c r="F70" s="38"/>
      <c r="G70" s="31">
        <v>190</v>
      </c>
      <c r="H70" s="32"/>
      <c r="I70" s="33"/>
      <c r="J70" s="33"/>
    </row>
    <row r="71" spans="1:10" x14ac:dyDescent="0.2">
      <c r="A71" s="38" t="s">
        <v>73</v>
      </c>
      <c r="B71" s="38"/>
      <c r="C71" s="38"/>
      <c r="D71" s="38"/>
      <c r="E71" s="38"/>
      <c r="F71" s="38"/>
      <c r="G71" s="31">
        <v>191</v>
      </c>
      <c r="H71" s="32"/>
      <c r="I71" s="33"/>
      <c r="J71" s="33"/>
    </row>
    <row r="72" spans="1:10" x14ac:dyDescent="0.2">
      <c r="A72" s="34" t="s">
        <v>74</v>
      </c>
      <c r="B72" s="34"/>
      <c r="C72" s="34"/>
      <c r="D72" s="34"/>
      <c r="E72" s="34"/>
      <c r="F72" s="34"/>
      <c r="G72" s="36">
        <v>192</v>
      </c>
      <c r="H72" s="32"/>
      <c r="I72" s="33"/>
      <c r="J72" s="33"/>
    </row>
    <row r="73" spans="1:10" x14ac:dyDescent="0.2">
      <c r="A73" s="38" t="s">
        <v>75</v>
      </c>
      <c r="B73" s="38"/>
      <c r="C73" s="38"/>
      <c r="D73" s="38"/>
      <c r="E73" s="38"/>
      <c r="F73" s="38"/>
      <c r="G73" s="31">
        <v>193</v>
      </c>
      <c r="H73" s="32"/>
      <c r="I73" s="35">
        <v>0</v>
      </c>
      <c r="J73" s="35">
        <v>0</v>
      </c>
    </row>
    <row r="74" spans="1:10" x14ac:dyDescent="0.2">
      <c r="A74" s="39" t="s">
        <v>76</v>
      </c>
      <c r="B74" s="39"/>
      <c r="C74" s="39"/>
      <c r="D74" s="39"/>
      <c r="E74" s="39"/>
      <c r="F74" s="39"/>
      <c r="G74" s="40">
        <v>194</v>
      </c>
      <c r="H74" s="41"/>
      <c r="I74" s="42">
        <v>0</v>
      </c>
      <c r="J74" s="42">
        <v>0</v>
      </c>
    </row>
    <row r="75" spans="1:10" x14ac:dyDescent="0.2">
      <c r="A75" s="43" t="s">
        <v>77</v>
      </c>
      <c r="B75" s="43"/>
      <c r="C75" s="43"/>
      <c r="D75" s="43"/>
      <c r="E75" s="43"/>
      <c r="F75" s="43"/>
      <c r="G75" s="44"/>
      <c r="H75" s="44"/>
      <c r="I75" s="44"/>
      <c r="J75" s="44"/>
    </row>
    <row r="76" spans="1:10" x14ac:dyDescent="0.2">
      <c r="A76" s="34" t="s">
        <v>78</v>
      </c>
      <c r="B76" s="34"/>
      <c r="C76" s="34"/>
      <c r="D76" s="34"/>
      <c r="E76" s="34"/>
      <c r="F76" s="34"/>
      <c r="G76" s="36">
        <v>195</v>
      </c>
      <c r="H76" s="32"/>
      <c r="I76" s="35">
        <v>0</v>
      </c>
      <c r="J76" s="35">
        <v>0</v>
      </c>
    </row>
    <row r="77" spans="1:10" x14ac:dyDescent="0.2">
      <c r="A77" s="38" t="s">
        <v>79</v>
      </c>
      <c r="B77" s="38"/>
      <c r="C77" s="38"/>
      <c r="D77" s="38"/>
      <c r="E77" s="38"/>
      <c r="F77" s="38"/>
      <c r="G77" s="31">
        <v>196</v>
      </c>
      <c r="H77" s="32"/>
      <c r="I77" s="35">
        <v>0</v>
      </c>
      <c r="J77" s="35">
        <v>0</v>
      </c>
    </row>
    <row r="78" spans="1:10" x14ac:dyDescent="0.2">
      <c r="A78" s="38" t="s">
        <v>80</v>
      </c>
      <c r="B78" s="38"/>
      <c r="C78" s="38"/>
      <c r="D78" s="38"/>
      <c r="E78" s="38"/>
      <c r="F78" s="38"/>
      <c r="G78" s="31">
        <v>197</v>
      </c>
      <c r="H78" s="32"/>
      <c r="I78" s="35">
        <v>0</v>
      </c>
      <c r="J78" s="35">
        <v>0</v>
      </c>
    </row>
    <row r="79" spans="1:10" x14ac:dyDescent="0.2">
      <c r="A79" s="34" t="s">
        <v>81</v>
      </c>
      <c r="B79" s="34"/>
      <c r="C79" s="34"/>
      <c r="D79" s="34"/>
      <c r="E79" s="34"/>
      <c r="F79" s="34"/>
      <c r="G79" s="36">
        <v>198</v>
      </c>
      <c r="H79" s="32"/>
      <c r="I79" s="35">
        <v>0</v>
      </c>
      <c r="J79" s="35">
        <v>0</v>
      </c>
    </row>
    <row r="80" spans="1:10" x14ac:dyDescent="0.2">
      <c r="A80" s="34" t="s">
        <v>82</v>
      </c>
      <c r="B80" s="34"/>
      <c r="C80" s="34"/>
      <c r="D80" s="34"/>
      <c r="E80" s="34"/>
      <c r="F80" s="34"/>
      <c r="G80" s="36">
        <v>199</v>
      </c>
      <c r="H80" s="32"/>
      <c r="I80" s="35">
        <v>0</v>
      </c>
      <c r="J80" s="35">
        <v>0</v>
      </c>
    </row>
    <row r="81" spans="1:10" x14ac:dyDescent="0.2">
      <c r="A81" s="38" t="s">
        <v>83</v>
      </c>
      <c r="B81" s="38"/>
      <c r="C81" s="38"/>
      <c r="D81" s="38"/>
      <c r="E81" s="38"/>
      <c r="F81" s="38"/>
      <c r="G81" s="31">
        <v>200</v>
      </c>
      <c r="H81" s="32"/>
      <c r="I81" s="35">
        <v>0</v>
      </c>
      <c r="J81" s="35">
        <v>0</v>
      </c>
    </row>
    <row r="82" spans="1:10" x14ac:dyDescent="0.2">
      <c r="A82" s="39" t="s">
        <v>84</v>
      </c>
      <c r="B82" s="39"/>
      <c r="C82" s="39"/>
      <c r="D82" s="39"/>
      <c r="E82" s="39"/>
      <c r="F82" s="39"/>
      <c r="G82" s="40">
        <v>201</v>
      </c>
      <c r="H82" s="41"/>
      <c r="I82" s="42">
        <v>0</v>
      </c>
      <c r="J82" s="42">
        <v>0</v>
      </c>
    </row>
    <row r="83" spans="1:10" x14ac:dyDescent="0.2">
      <c r="A83" s="43" t="s">
        <v>85</v>
      </c>
      <c r="B83" s="43"/>
      <c r="C83" s="43"/>
      <c r="D83" s="43"/>
      <c r="E83" s="43"/>
      <c r="F83" s="43"/>
      <c r="G83" s="44"/>
      <c r="H83" s="44"/>
      <c r="I83" s="44"/>
      <c r="J83" s="44"/>
    </row>
    <row r="84" spans="1:10" x14ac:dyDescent="0.2">
      <c r="A84" s="45" t="s">
        <v>86</v>
      </c>
      <c r="B84" s="45"/>
      <c r="C84" s="45"/>
      <c r="D84" s="45"/>
      <c r="E84" s="45"/>
      <c r="F84" s="45"/>
      <c r="G84" s="36">
        <v>202</v>
      </c>
      <c r="H84" s="32"/>
      <c r="I84" s="35">
        <v>0</v>
      </c>
      <c r="J84" s="35">
        <v>0</v>
      </c>
    </row>
    <row r="85" spans="1:10" x14ac:dyDescent="0.2">
      <c r="A85" s="46" t="s">
        <v>87</v>
      </c>
      <c r="B85" s="46"/>
      <c r="C85" s="46"/>
      <c r="D85" s="46"/>
      <c r="E85" s="46"/>
      <c r="F85" s="46"/>
      <c r="G85" s="36">
        <v>203</v>
      </c>
      <c r="H85" s="32"/>
      <c r="I85" s="33"/>
      <c r="J85" s="33"/>
    </row>
    <row r="86" spans="1:10" x14ac:dyDescent="0.2">
      <c r="A86" s="47" t="s">
        <v>88</v>
      </c>
      <c r="B86" s="47"/>
      <c r="C86" s="47"/>
      <c r="D86" s="47"/>
      <c r="E86" s="47"/>
      <c r="F86" s="47"/>
      <c r="G86" s="48">
        <v>204</v>
      </c>
      <c r="H86" s="41"/>
      <c r="I86" s="49"/>
      <c r="J86" s="49"/>
    </row>
    <row r="87" spans="1:10" x14ac:dyDescent="0.2">
      <c r="A87" s="50" t="s">
        <v>89</v>
      </c>
      <c r="B87" s="50"/>
      <c r="C87" s="50"/>
      <c r="D87" s="50"/>
      <c r="E87" s="50"/>
      <c r="F87" s="50"/>
      <c r="G87" s="51"/>
      <c r="H87" s="51"/>
      <c r="I87" s="51"/>
      <c r="J87" s="51"/>
    </row>
    <row r="88" spans="1:10" x14ac:dyDescent="0.2">
      <c r="A88" s="52" t="s">
        <v>90</v>
      </c>
      <c r="B88" s="52"/>
      <c r="C88" s="52"/>
      <c r="D88" s="52"/>
      <c r="E88" s="52"/>
      <c r="F88" s="52"/>
      <c r="G88" s="36">
        <v>205</v>
      </c>
      <c r="H88" s="32"/>
      <c r="I88" s="33"/>
      <c r="J88" s="33"/>
    </row>
    <row r="89" spans="1:10" x14ac:dyDescent="0.2">
      <c r="A89" s="52" t="s">
        <v>91</v>
      </c>
      <c r="B89" s="52"/>
      <c r="C89" s="52"/>
      <c r="D89" s="52"/>
      <c r="E89" s="52"/>
      <c r="F89" s="52"/>
      <c r="G89" s="36">
        <v>206</v>
      </c>
      <c r="H89" s="32"/>
      <c r="I89" s="35">
        <v>0</v>
      </c>
      <c r="J89" s="35">
        <v>0</v>
      </c>
    </row>
    <row r="90" spans="1:10" x14ac:dyDescent="0.2">
      <c r="A90" s="52" t="s">
        <v>92</v>
      </c>
      <c r="B90" s="52"/>
      <c r="C90" s="52"/>
      <c r="D90" s="52"/>
      <c r="E90" s="52"/>
      <c r="F90" s="52"/>
      <c r="G90" s="36">
        <v>207</v>
      </c>
      <c r="H90" s="32"/>
      <c r="I90" s="35">
        <v>0</v>
      </c>
      <c r="J90" s="35">
        <v>0</v>
      </c>
    </row>
    <row r="91" spans="1:10" x14ac:dyDescent="0.2">
      <c r="A91" s="30" t="s">
        <v>93</v>
      </c>
      <c r="B91" s="30"/>
      <c r="C91" s="30"/>
      <c r="D91" s="30"/>
      <c r="E91" s="30"/>
      <c r="F91" s="30"/>
      <c r="G91" s="36">
        <v>208</v>
      </c>
      <c r="H91" s="32"/>
      <c r="I91" s="33"/>
      <c r="J91" s="33"/>
    </row>
    <row r="92" spans="1:10" x14ac:dyDescent="0.2">
      <c r="A92" s="30" t="s">
        <v>94</v>
      </c>
      <c r="B92" s="30"/>
      <c r="C92" s="30"/>
      <c r="D92" s="30"/>
      <c r="E92" s="30"/>
      <c r="F92" s="30"/>
      <c r="G92" s="36">
        <v>209</v>
      </c>
      <c r="H92" s="32"/>
      <c r="I92" s="33"/>
      <c r="J92" s="33"/>
    </row>
    <row r="93" spans="1:10" x14ac:dyDescent="0.2">
      <c r="A93" s="30" t="s">
        <v>95</v>
      </c>
      <c r="B93" s="30"/>
      <c r="C93" s="30"/>
      <c r="D93" s="30"/>
      <c r="E93" s="30"/>
      <c r="F93" s="30"/>
      <c r="G93" s="36">
        <v>210</v>
      </c>
      <c r="H93" s="32"/>
      <c r="I93" s="33"/>
      <c r="J93" s="33"/>
    </row>
    <row r="94" spans="1:10" x14ac:dyDescent="0.2">
      <c r="A94" s="30" t="s">
        <v>96</v>
      </c>
      <c r="B94" s="30"/>
      <c r="C94" s="30"/>
      <c r="D94" s="30"/>
      <c r="E94" s="30"/>
      <c r="F94" s="30"/>
      <c r="G94" s="36">
        <v>211</v>
      </c>
      <c r="H94" s="32"/>
      <c r="I94" s="33"/>
      <c r="J94" s="33"/>
    </row>
    <row r="95" spans="1:10" x14ac:dyDescent="0.2">
      <c r="A95" s="30" t="s">
        <v>97</v>
      </c>
      <c r="B95" s="30"/>
      <c r="C95" s="30"/>
      <c r="D95" s="30"/>
      <c r="E95" s="30"/>
      <c r="F95" s="30"/>
      <c r="G95" s="36">
        <v>212</v>
      </c>
      <c r="H95" s="32"/>
      <c r="I95" s="33"/>
      <c r="J95" s="33"/>
    </row>
    <row r="96" spans="1:10" x14ac:dyDescent="0.2">
      <c r="A96" s="30" t="s">
        <v>98</v>
      </c>
      <c r="B96" s="30"/>
      <c r="C96" s="30"/>
      <c r="D96" s="30"/>
      <c r="E96" s="30"/>
      <c r="F96" s="30"/>
      <c r="G96" s="36">
        <v>213</v>
      </c>
      <c r="H96" s="32"/>
      <c r="I96" s="33"/>
      <c r="J96" s="33"/>
    </row>
    <row r="97" spans="1:10" x14ac:dyDescent="0.2">
      <c r="A97" s="52" t="s">
        <v>99</v>
      </c>
      <c r="B97" s="52"/>
      <c r="C97" s="52"/>
      <c r="D97" s="52"/>
      <c r="E97" s="52"/>
      <c r="F97" s="52"/>
      <c r="G97" s="36">
        <v>214</v>
      </c>
      <c r="H97" s="32"/>
      <c r="I97" s="35">
        <v>0</v>
      </c>
      <c r="J97" s="35">
        <v>0</v>
      </c>
    </row>
    <row r="98" spans="1:10" x14ac:dyDescent="0.2">
      <c r="A98" s="30" t="s">
        <v>100</v>
      </c>
      <c r="B98" s="30"/>
      <c r="C98" s="30"/>
      <c r="D98" s="30"/>
      <c r="E98" s="30"/>
      <c r="F98" s="30"/>
      <c r="G98" s="36">
        <v>215</v>
      </c>
      <c r="H98" s="32"/>
      <c r="I98" s="33"/>
      <c r="J98" s="33"/>
    </row>
    <row r="99" spans="1:10" x14ac:dyDescent="0.2">
      <c r="A99" s="30" t="s">
        <v>101</v>
      </c>
      <c r="B99" s="30"/>
      <c r="C99" s="30"/>
      <c r="D99" s="30"/>
      <c r="E99" s="30"/>
      <c r="F99" s="30"/>
      <c r="G99" s="36">
        <v>216</v>
      </c>
      <c r="H99" s="32"/>
      <c r="I99" s="33"/>
      <c r="J99" s="33"/>
    </row>
    <row r="100" spans="1:10" x14ac:dyDescent="0.2">
      <c r="A100" s="30" t="s">
        <v>102</v>
      </c>
      <c r="B100" s="30"/>
      <c r="C100" s="30"/>
      <c r="D100" s="30"/>
      <c r="E100" s="30"/>
      <c r="F100" s="30"/>
      <c r="G100" s="36">
        <v>217</v>
      </c>
      <c r="H100" s="32"/>
      <c r="I100" s="33"/>
      <c r="J100" s="33"/>
    </row>
    <row r="101" spans="1:10" x14ac:dyDescent="0.2">
      <c r="A101" s="30" t="s">
        <v>103</v>
      </c>
      <c r="B101" s="30"/>
      <c r="C101" s="30"/>
      <c r="D101" s="30"/>
      <c r="E101" s="30"/>
      <c r="F101" s="30"/>
      <c r="G101" s="36">
        <v>218</v>
      </c>
      <c r="H101" s="32"/>
      <c r="I101" s="33"/>
      <c r="J101" s="33"/>
    </row>
    <row r="102" spans="1:10" x14ac:dyDescent="0.2">
      <c r="A102" s="30" t="s">
        <v>104</v>
      </c>
      <c r="B102" s="30"/>
      <c r="C102" s="30"/>
      <c r="D102" s="30"/>
      <c r="E102" s="30"/>
      <c r="F102" s="30"/>
      <c r="G102" s="36">
        <v>219</v>
      </c>
      <c r="H102" s="32"/>
      <c r="I102" s="33"/>
      <c r="J102" s="33"/>
    </row>
    <row r="103" spans="1:10" x14ac:dyDescent="0.2">
      <c r="A103" s="30" t="s">
        <v>105</v>
      </c>
      <c r="B103" s="30"/>
      <c r="C103" s="30"/>
      <c r="D103" s="30"/>
      <c r="E103" s="30"/>
      <c r="F103" s="30"/>
      <c r="G103" s="36">
        <v>220</v>
      </c>
      <c r="H103" s="32"/>
      <c r="I103" s="33"/>
      <c r="J103" s="33"/>
    </row>
    <row r="104" spans="1:10" x14ac:dyDescent="0.2">
      <c r="A104" s="30" t="s">
        <v>106</v>
      </c>
      <c r="B104" s="30"/>
      <c r="C104" s="30"/>
      <c r="D104" s="30"/>
      <c r="E104" s="30"/>
      <c r="F104" s="30"/>
      <c r="G104" s="36">
        <v>221</v>
      </c>
      <c r="H104" s="32"/>
      <c r="I104" s="33"/>
      <c r="J104" s="33"/>
    </row>
    <row r="105" spans="1:10" x14ac:dyDescent="0.2">
      <c r="A105" s="30" t="s">
        <v>107</v>
      </c>
      <c r="B105" s="30"/>
      <c r="C105" s="30"/>
      <c r="D105" s="30"/>
      <c r="E105" s="30"/>
      <c r="F105" s="30"/>
      <c r="G105" s="36">
        <v>222</v>
      </c>
      <c r="H105" s="32"/>
      <c r="I105" s="33"/>
      <c r="J105" s="33"/>
    </row>
    <row r="106" spans="1:10" x14ac:dyDescent="0.2">
      <c r="A106" s="30" t="s">
        <v>108</v>
      </c>
      <c r="B106" s="30"/>
      <c r="C106" s="30"/>
      <c r="D106" s="30"/>
      <c r="E106" s="30"/>
      <c r="F106" s="30"/>
      <c r="G106" s="36">
        <v>223</v>
      </c>
      <c r="H106" s="32"/>
      <c r="I106" s="33"/>
      <c r="J106" s="33"/>
    </row>
    <row r="107" spans="1:10" x14ac:dyDescent="0.2">
      <c r="A107" s="30" t="s">
        <v>109</v>
      </c>
      <c r="B107" s="30"/>
      <c r="C107" s="30"/>
      <c r="D107" s="30"/>
      <c r="E107" s="30"/>
      <c r="F107" s="30"/>
      <c r="G107" s="36">
        <v>224</v>
      </c>
      <c r="H107" s="32"/>
      <c r="I107" s="33"/>
      <c r="J107" s="33"/>
    </row>
    <row r="108" spans="1:10" x14ac:dyDescent="0.2">
      <c r="A108" s="52" t="s">
        <v>110</v>
      </c>
      <c r="B108" s="52"/>
      <c r="C108" s="52"/>
      <c r="D108" s="52"/>
      <c r="E108" s="52"/>
      <c r="F108" s="52"/>
      <c r="G108" s="36">
        <v>225</v>
      </c>
      <c r="H108" s="32"/>
      <c r="I108" s="35">
        <v>0</v>
      </c>
      <c r="J108" s="35">
        <v>0</v>
      </c>
    </row>
    <row r="109" spans="1:10" x14ac:dyDescent="0.2">
      <c r="A109" s="53" t="s">
        <v>111</v>
      </c>
      <c r="B109" s="53"/>
      <c r="C109" s="53"/>
      <c r="D109" s="53"/>
      <c r="E109" s="53"/>
      <c r="F109" s="53"/>
      <c r="G109" s="36">
        <v>226</v>
      </c>
      <c r="H109" s="41"/>
      <c r="I109" s="42">
        <v>0</v>
      </c>
      <c r="J109" s="42">
        <v>0</v>
      </c>
    </row>
    <row r="110" spans="1:10" x14ac:dyDescent="0.2">
      <c r="A110" s="43" t="s">
        <v>112</v>
      </c>
      <c r="B110" s="43"/>
      <c r="C110" s="43"/>
      <c r="D110" s="43"/>
      <c r="E110" s="43"/>
      <c r="F110" s="43"/>
      <c r="G110" s="44"/>
      <c r="H110" s="44"/>
      <c r="I110" s="44"/>
      <c r="J110" s="44"/>
    </row>
    <row r="111" spans="1:10" x14ac:dyDescent="0.2">
      <c r="A111" s="45" t="s">
        <v>113</v>
      </c>
      <c r="B111" s="45"/>
      <c r="C111" s="45"/>
      <c r="D111" s="45"/>
      <c r="E111" s="45"/>
      <c r="F111" s="45"/>
      <c r="G111" s="36">
        <v>227</v>
      </c>
      <c r="H111" s="32"/>
      <c r="I111" s="35">
        <v>0</v>
      </c>
      <c r="J111" s="35">
        <v>0</v>
      </c>
    </row>
    <row r="112" spans="1:10" x14ac:dyDescent="0.2">
      <c r="A112" s="46" t="s">
        <v>114</v>
      </c>
      <c r="B112" s="46"/>
      <c r="C112" s="46"/>
      <c r="D112" s="46"/>
      <c r="E112" s="46"/>
      <c r="F112" s="46"/>
      <c r="G112" s="36">
        <v>228</v>
      </c>
      <c r="H112" s="32"/>
      <c r="I112" s="33"/>
      <c r="J112" s="33"/>
    </row>
    <row r="113" spans="1:10" x14ac:dyDescent="0.2">
      <c r="A113" s="47" t="s">
        <v>115</v>
      </c>
      <c r="B113" s="47"/>
      <c r="C113" s="47"/>
      <c r="D113" s="47"/>
      <c r="E113" s="47"/>
      <c r="F113" s="47"/>
      <c r="G113" s="48">
        <v>229</v>
      </c>
      <c r="H113" s="41"/>
      <c r="I113" s="49"/>
      <c r="J113" s="49"/>
    </row>
  </sheetData>
  <mergeCells count="114">
    <mergeCell ref="A108:F108"/>
    <mergeCell ref="A109:F109"/>
    <mergeCell ref="A110:J110"/>
    <mergeCell ref="A111:F111"/>
    <mergeCell ref="A112:F112"/>
    <mergeCell ref="A113:F113"/>
    <mergeCell ref="A102:F102"/>
    <mergeCell ref="A103:F103"/>
    <mergeCell ref="A104:F104"/>
    <mergeCell ref="A105:F105"/>
    <mergeCell ref="A106:F106"/>
    <mergeCell ref="A107:F107"/>
    <mergeCell ref="A96:F96"/>
    <mergeCell ref="A97:F97"/>
    <mergeCell ref="A98:F98"/>
    <mergeCell ref="A99:F99"/>
    <mergeCell ref="A100:F100"/>
    <mergeCell ref="A101:F101"/>
    <mergeCell ref="A90:F90"/>
    <mergeCell ref="A91:F91"/>
    <mergeCell ref="A92:F92"/>
    <mergeCell ref="A93:F93"/>
    <mergeCell ref="A94:F94"/>
    <mergeCell ref="A95:F95"/>
    <mergeCell ref="A84:F84"/>
    <mergeCell ref="A85:F85"/>
    <mergeCell ref="A86:F86"/>
    <mergeCell ref="A87:J87"/>
    <mergeCell ref="A88:F88"/>
    <mergeCell ref="A89:F89"/>
    <mergeCell ref="A78:F78"/>
    <mergeCell ref="A79:F79"/>
    <mergeCell ref="A80:F80"/>
    <mergeCell ref="A81:F81"/>
    <mergeCell ref="A82:F82"/>
    <mergeCell ref="A83:J83"/>
    <mergeCell ref="A72:F72"/>
    <mergeCell ref="A73:F73"/>
    <mergeCell ref="A74:F74"/>
    <mergeCell ref="A75:J75"/>
    <mergeCell ref="A76:F76"/>
    <mergeCell ref="A77:F77"/>
    <mergeCell ref="A66:F66"/>
    <mergeCell ref="A67:F67"/>
    <mergeCell ref="A68:J68"/>
    <mergeCell ref="A69:F69"/>
    <mergeCell ref="A70:F70"/>
    <mergeCell ref="A71:F71"/>
    <mergeCell ref="A60:F60"/>
    <mergeCell ref="A61:F61"/>
    <mergeCell ref="A62:F62"/>
    <mergeCell ref="A63:F63"/>
    <mergeCell ref="A64:F64"/>
    <mergeCell ref="A65:F65"/>
    <mergeCell ref="A54:F54"/>
    <mergeCell ref="A55:F55"/>
    <mergeCell ref="A56:F56"/>
    <mergeCell ref="A57:F57"/>
    <mergeCell ref="A58:F58"/>
    <mergeCell ref="A59:F59"/>
    <mergeCell ref="A48:F48"/>
    <mergeCell ref="A49:F49"/>
    <mergeCell ref="A50:F50"/>
    <mergeCell ref="A51:F51"/>
    <mergeCell ref="A52:F52"/>
    <mergeCell ref="A53:F53"/>
    <mergeCell ref="A42:F42"/>
    <mergeCell ref="A43:F43"/>
    <mergeCell ref="A44:F44"/>
    <mergeCell ref="A45:F45"/>
    <mergeCell ref="A46:F46"/>
    <mergeCell ref="A47:F47"/>
    <mergeCell ref="A36:F36"/>
    <mergeCell ref="A37:F37"/>
    <mergeCell ref="A38:F38"/>
    <mergeCell ref="A39:F39"/>
    <mergeCell ref="A40:F40"/>
    <mergeCell ref="A41:F41"/>
    <mergeCell ref="A30:F30"/>
    <mergeCell ref="A31:F31"/>
    <mergeCell ref="A32:F32"/>
    <mergeCell ref="A33:F33"/>
    <mergeCell ref="A34:F34"/>
    <mergeCell ref="A35:F35"/>
    <mergeCell ref="A24:F24"/>
    <mergeCell ref="A25:F25"/>
    <mergeCell ref="A26:F26"/>
    <mergeCell ref="A27:F27"/>
    <mergeCell ref="A28:F28"/>
    <mergeCell ref="A29:F29"/>
    <mergeCell ref="A18:F18"/>
    <mergeCell ref="A19:F19"/>
    <mergeCell ref="A20:F20"/>
    <mergeCell ref="A21:F21"/>
    <mergeCell ref="A22:F22"/>
    <mergeCell ref="A23:F23"/>
    <mergeCell ref="A12:F12"/>
    <mergeCell ref="A13:F13"/>
    <mergeCell ref="A14:F14"/>
    <mergeCell ref="A15:F15"/>
    <mergeCell ref="A16:F16"/>
    <mergeCell ref="A17:F17"/>
    <mergeCell ref="A6:F6"/>
    <mergeCell ref="A7:F7"/>
    <mergeCell ref="A8:F8"/>
    <mergeCell ref="A9:F9"/>
    <mergeCell ref="A10:F10"/>
    <mergeCell ref="A11:F11"/>
    <mergeCell ref="A1:I1"/>
    <mergeCell ref="J1:J2"/>
    <mergeCell ref="A2:I2"/>
    <mergeCell ref="A4:H4"/>
    <mergeCell ref="I4:J4"/>
    <mergeCell ref="A5:F5"/>
  </mergeCells>
  <conditionalFormatting sqref="I70:J71 I77:J78 I7:J13 I54:J60 I15:J24 I62:J63 I35:J52 I73:J74 I66:J67 I81:J82">
    <cfRule type="cellIs" dxfId="5" priority="1" stopIfTrue="1" operator="notEqual">
      <formula>ROUND(I7,2)</formula>
    </cfRule>
    <cfRule type="cellIs" dxfId="4" priority="2" stopIfTrue="1" operator="lessThan">
      <formula>0</formula>
    </cfRule>
  </conditionalFormatting>
  <conditionalFormatting sqref="I79:J80 I84:J86 I64:J65 I72:J72 I111:J113 I14:J14 I25:J34 I53:J53 I61:J61 I69:J69 I76:J76 I88:J109">
    <cfRule type="cellIs" dxfId="3" priority="3" stopIfTrue="1" operator="notEqual">
      <formula>ROUND(I14,2)</formula>
    </cfRule>
  </conditionalFormatting>
  <dataValidations count="3">
    <dataValidation type="decimal" operator="notEqual" allowBlank="1" showErrorMessage="1" errorTitle="Nedopušten unos" error="Dopušten je unos pozitivnih ili negativnih vrijednosti zaokruženih na 2 decimale ili nule" sqref="I14:J14 I111:J113 I25:J34 I84:J86 I79:J80 I76:J76 I72:J72 I69:J69 I64:J65 I61:J61 I53:J53 I88:J109" xr:uid="{AD46982E-0FB7-5A49-8B12-422CC6083FBD}">
      <formula1>99999999</formula1>
    </dataValidation>
    <dataValidation type="decimal" operator="greaterThanOrEqual" allowBlank="1" showErrorMessage="1" errorTitle="Nedopušten unos" error="Dopušten je unos samo pozitivnih vrijednosti zaokruženih na 2 decimale ili nule" sqref="I81:J82 I77:J78 I73:J74 I70:J71 I66:J67 I62:J63 I54:J60 I35:J52 I15:J24 I7:J13" xr:uid="{D674E40E-918B-804B-BB90-CFCB4E03D685}">
      <formula1>0</formula1>
    </dataValidation>
    <dataValidation type="textLength" operator="lessThan" allowBlank="1" showInputMessage="1" showErrorMessage="1" errorTitle="Redni broj bilješke" error="Redni broj bilješke mora biti text duljine najviše 10 znakova." sqref="H111:H113 H85:H86 H69:H74 H7:H67 H76:H82 H88:H109" xr:uid="{D04B1D9C-DE9A-394A-B73A-1454D6ED0F60}">
      <formula1>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bilanca</vt:lpstr>
      <vt:lpstr>RDG.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Pavao Mrkonjić</dc:creator>
  <cp:lastModifiedBy>Pavao Mrkonjić</cp:lastModifiedBy>
  <dcterms:created xsi:type="dcterms:W3CDTF">2025-05-16T20:03:55Z</dcterms:created>
  <dcterms:modified xsi:type="dcterms:W3CDTF">2025-05-16T20:07:59Z</dcterms:modified>
</cp:coreProperties>
</file>