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VIBRO LIMES\"/>
    </mc:Choice>
  </mc:AlternateContent>
  <xr:revisionPtr revIDLastSave="0" documentId="13_ncr:1_{E7DE52B5-0BD0-4A53-9B98-5BE1F278806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" i="1"/>
  <c r="G46" i="1"/>
</calcChain>
</file>

<file path=xl/sharedStrings.xml><?xml version="1.0" encoding="utf-8"?>
<sst xmlns="http://schemas.openxmlformats.org/spreadsheetml/2006/main" count="423" uniqueCount="298">
  <si>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</si>
  <si>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</si>
  <si>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</si>
  <si>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</si>
  <si>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</si>
  <si>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</si>
  <si>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</si>
  <si>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</si>
  <si>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</si>
  <si>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</si>
  <si>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</si>
  <si>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</si>
  <si>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</si>
  <si>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</si>
  <si>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</si>
  <si>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</si>
  <si>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</si>
  <si>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</si>
  <si>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</si>
  <si>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</si>
  <si>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</si>
  <si>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</si>
  <si>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</si>
  <si>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13.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</si>
  <si>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</si>
  <si>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</si>
  <si>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</si>
  <si>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</si>
  <si>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</si>
  <si>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</si>
  <si>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</si>
  <si>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</si>
  <si>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</si>
  <si>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</si>
  <si>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</si>
  <si>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</si>
  <si>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</si>
  <si>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</si>
  <si>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</si>
  <si>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</si>
  <si>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</si>
  <si>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</si>
  <si>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</si>
  <si>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</si>
  <si>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</si>
  <si>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</si>
  <si>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</si>
  <si>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</si>
  <si>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</si>
  <si>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</si>
  <si>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</si>
  <si>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</si>
  <si>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</si>
  <si>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</si>
  <si>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</si>
  <si>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</si>
  <si>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</si>
  <si>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</si>
  <si>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</si>
  <si>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</si>
  <si>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</si>
  <si>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</si>
  <si>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</si>
  <si>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</si>
  <si>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</si>
  <si>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</si>
  <si>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</si>
  <si>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</si>
  <si>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</si>
  <si>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</si>
  <si>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</si>
  <si>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</si>
  <si>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</si>
  <si>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</si>
  <si>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</si>
  <si>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</si>
  <si>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</si>
  <si>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</si>
  <si>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</si>
  <si>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</si>
  <si>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VIBRO LIMES d.o.o.</t>
  </si>
  <si>
    <t>TS u Zagreb St-213/2023</t>
  </si>
  <si>
    <t>Savska cesta 41/XV</t>
  </si>
  <si>
    <t>09.03.2023.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</si>
  <si>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</si>
  <si>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</si>
  <si>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</si>
  <si>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</si>
  <si>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</si>
  <si>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</si>
  <si>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</si>
  <si>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</si>
  <si>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3D FAMILY PRODUCTION</t>
  </si>
  <si>
    <t>13 RUE MAX ERNST, Pariz, Francuska</t>
  </si>
  <si>
    <t>Air Artist Agency Ltd</t>
  </si>
  <si>
    <t>The Shepherds Building, Rockley Rd, London W14 0DA, United Kingdom</t>
  </si>
  <si>
    <t>ALL OVER THE ROAD INC.</t>
  </si>
  <si>
    <t>Anna Wappel</t>
  </si>
  <si>
    <t>Greifswalder Straße 202, 10405 Berlin</t>
  </si>
  <si>
    <t>ATC LIVE LLP</t>
  </si>
  <si>
    <t>166-168 CAMDEN STREET
LONDON, United Kingdom</t>
  </si>
  <si>
    <t>Biz24 d.o.o.</t>
  </si>
  <si>
    <t>Rudeška cesta 170, Zagreb</t>
  </si>
  <si>
    <t>Blazing Sandles Touring LLP</t>
  </si>
  <si>
    <t>303 - 306 High Holborn, London, WC1V 7JZ</t>
  </si>
  <si>
    <t>Boring Touring LLP</t>
  </si>
  <si>
    <t>41 Great Portland Street, London, W1W 7LA</t>
  </si>
  <si>
    <t>BVBA THE INPUT</t>
  </si>
  <si>
    <t>Nieuwpoort 18</t>
  </si>
  <si>
    <t>C/o Trice &amp; Co</t>
  </si>
  <si>
    <t>25c Lady Somerset Road, London, NW5 1TX</t>
  </si>
  <si>
    <t>CHARMENKO MUZIK ORGANIZASYONJ A.S.</t>
  </si>
  <si>
    <t>Turkali Mah Abbasaga Kuyu Sk. No 13. Yildiz 34357 Istanbul, Turska</t>
  </si>
  <si>
    <t>CMI TOURING LLP</t>
  </si>
  <si>
    <t>Potters Bar, Herts EN6 5BS</t>
  </si>
  <si>
    <t>COLD FAME SAS</t>
  </si>
  <si>
    <t>11 RUE VAUBAN, 69006 LYON, France</t>
  </si>
  <si>
    <t>CUP &amp; LTD</t>
  </si>
  <si>
    <t>25 Ives Street, London</t>
  </si>
  <si>
    <t>DAS GRAND KAPITAL,LLC</t>
  </si>
  <si>
    <t>235 Park Ave. South,New York, NY 10003</t>
  </si>
  <si>
    <t>Ditdot d.o.o.</t>
  </si>
  <si>
    <t>Bukovačka 9, Zagreb</t>
  </si>
  <si>
    <t>DITDOT d.o.o.</t>
  </si>
  <si>
    <t>Bukovačka cesta 9, Zagreb</t>
  </si>
  <si>
    <t>DRY CLEANING</t>
  </si>
  <si>
    <t>EGLE GEDMINAITE</t>
  </si>
  <si>
    <t>Vilnius, Lithuania</t>
  </si>
  <si>
    <t>Estragon Soc.Coop</t>
  </si>
  <si>
    <t>Via Stalingrado, 83, 40128 Bologna BO, Italy</t>
  </si>
  <si>
    <t>FINIS MUNDI D.O.O.</t>
  </si>
  <si>
    <t>Ravbarjeva ulica 5, 1000 Ljubljana</t>
  </si>
  <si>
    <t>FREEKIND ZAVOD TAVEFON</t>
  </si>
  <si>
    <t>Vrhovci cesta 1/4 . 1000 Ljubljana</t>
  </si>
  <si>
    <t>G3 Spirtis d.o.o.</t>
  </si>
  <si>
    <t>Buzinski prilaz 30, Zagreb</t>
  </si>
  <si>
    <t>GARBAGE TOURING, INC</t>
  </si>
  <si>
    <t>PO Box 340020. Nashville, TN 37203</t>
  </si>
  <si>
    <t>GRI GRI MUSIC</t>
  </si>
  <si>
    <t>Gent, Belgium</t>
  </si>
  <si>
    <t>HDS (HRVATSKO DRUŠTVO SKLADATELJA)</t>
  </si>
  <si>
    <t>Berislavićeva 9, Zagreb</t>
  </si>
  <si>
    <t>Hrvatski Telekom d.d.</t>
  </si>
  <si>
    <t>Radnička cesta 21, Zagreb</t>
  </si>
  <si>
    <t>Hudobna skupina The Ills o.z.</t>
  </si>
  <si>
    <t>individual Interpreneur Sinica Aleksandr</t>
  </si>
  <si>
    <t>ISKON INTERNET d.d</t>
  </si>
  <si>
    <t>IT¨ S ALIVE S.L</t>
  </si>
  <si>
    <t>Nàpols 270 3-2, 08025 Barcelona, Spain</t>
  </si>
  <si>
    <t>Kerschoffset d.o.o.</t>
  </si>
  <si>
    <t>Ježdovečka 112, Lučko-Zagreb</t>
  </si>
  <si>
    <t>Komteh d.o.o.</t>
  </si>
  <si>
    <t>Josipa Zorića 39, Dugo Selo</t>
  </si>
  <si>
    <t>KULTURNO DRUŠTVO KOALA VOICE</t>
  </si>
  <si>
    <t>MURNOVA ULICA 009, Ljubljana</t>
  </si>
  <si>
    <t>La Base ASBL</t>
  </si>
  <si>
    <t>Rue de Chambéry 16, 1040 Etterbeek, Belgium</t>
  </si>
  <si>
    <t>M&amp;L Bau GmbH</t>
  </si>
  <si>
    <t>Erzbachstr. 300, 5752 Viehhofen, Austria</t>
  </si>
  <si>
    <t>Manuel Gagneux, Zeal Ardor</t>
  </si>
  <si>
    <t>METAWAVES LTD</t>
  </si>
  <si>
    <t>Shelton Street, Covent Garden, London, England</t>
  </si>
  <si>
    <t>Ministarstvo financija Republike Hrvatske, Porezna uprava</t>
  </si>
  <si>
    <t>Katančićeva 5, 10000 Zagreb</t>
  </si>
  <si>
    <t>Ministarstvo unutarnjih poslova</t>
  </si>
  <si>
    <t>Matice hrvtaske 4, Zagreb</t>
  </si>
  <si>
    <t>Mlakar Viličari d.o.o.</t>
  </si>
  <si>
    <t>Savska 1/a, Bestovje</t>
  </si>
  <si>
    <t>MMV Auris d.o.o.</t>
  </si>
  <si>
    <t>Trg Drage Iblera 3, Zagreb</t>
  </si>
  <si>
    <t>Mudma LLp</t>
  </si>
  <si>
    <t>104 Oxford Street, London</t>
  </si>
  <si>
    <t>NEWVOODOO TOURING LPP</t>
  </si>
  <si>
    <t>205 Wardour Street, London</t>
  </si>
  <si>
    <t>NICK CAVE &amp; THE BAD SEEDS</t>
  </si>
  <si>
    <t>88/90 Baker Street, London W1U 6TQ</t>
  </si>
  <si>
    <t>NOVE SOMA ARMIN E.V.</t>
  </si>
  <si>
    <t>Vereinsregister München, Njemačka</t>
  </si>
  <si>
    <t>OML TOUR LLP</t>
  </si>
  <si>
    <t>9000 Gent (B)</t>
  </si>
  <si>
    <t>OVERNITE KV, INC.</t>
  </si>
  <si>
    <t>Los Angeles, CA 90025</t>
  </si>
  <si>
    <t>P&amp;P EVENT SERVICE d.o.o.</t>
  </si>
  <si>
    <t>Kajakaška ulica 54, Ljubljana</t>
  </si>
  <si>
    <t>PBJ Musik AB</t>
  </si>
  <si>
    <t>113 59 Stockholm, Sweden</t>
  </si>
  <si>
    <t>PERSONA GRATA s.r.o.</t>
  </si>
  <si>
    <t>Kolískova 12, 841 05 Bratislava, Slovakia</t>
  </si>
  <si>
    <t>PIXIES TOURING INC</t>
  </si>
  <si>
    <t>79 Tib Street, Manchester</t>
  </si>
  <si>
    <t>POLTERGEIST TOURING LLP</t>
  </si>
  <si>
    <t>88/90 Baker Street, London, W1U 6TQ</t>
  </si>
  <si>
    <t>POLYSTYRENE MANIFESTO LIMITED</t>
  </si>
  <si>
    <t>17-19 FOLEY STREET, LONDON, W1W 6DW</t>
  </si>
  <si>
    <t>Pop Wire Ltd.</t>
  </si>
  <si>
    <t>Elsley Court 20-22, Great Titchfield Street, London, United Kingdom</t>
  </si>
  <si>
    <t>R.O.K. organizacija prireditev, Rok</t>
  </si>
  <si>
    <t>Erjavčeva cesta 25, 1000 Ljubljana</t>
  </si>
  <si>
    <t>Rhino produkcija d.o.o.</t>
  </si>
  <si>
    <t>Brodska ulica 7, Zagreb</t>
  </si>
  <si>
    <t>SARL AGDL PRODUCTIONS A GAUCHE DE LA LUNE</t>
  </si>
  <si>
    <t>9 RUE DU REMPART, 59000 LILLE</t>
  </si>
  <si>
    <t>SAS BLEU CITRON PRODUCTIONS</t>
  </si>
  <si>
    <t>28, rue Dupont, 31500 Toulouse</t>
  </si>
  <si>
    <t>SAVE VALEY PRODUCTION AB</t>
  </si>
  <si>
    <t>Tyghusvägen 4, 2tr, 41527 Göteborg</t>
  </si>
  <si>
    <t xml:space="preserve">Studentski centar u Zagrebu </t>
  </si>
  <si>
    <t>Savska cesta 25, Zagreb</t>
  </si>
  <si>
    <t>SUEDE touring ltd.</t>
  </si>
  <si>
    <t>11-14 Kensington Street, Brighton BN1 4AJ</t>
  </si>
  <si>
    <t>Telemach Hrvatska d.o.o.</t>
  </si>
  <si>
    <t>Ulica Josipa Marohnića 1, Zagreb</t>
  </si>
  <si>
    <t>THE KILLERS TOURING LLC.</t>
  </si>
  <si>
    <t>901 A Street,San Rafael, CA 94901</t>
  </si>
  <si>
    <t>Thievery touring, LLC</t>
  </si>
  <si>
    <t>529 Fifth Avenue, New York, NY 10017</t>
  </si>
  <si>
    <t>UKERAZY PRODUCTIONS, INC</t>
  </si>
  <si>
    <t>12100 Wilshire Blvd.,Los Angeles, CA 90025</t>
  </si>
  <si>
    <t>UNITED WE FLY MUSIC PRODUCTIONS P.C.</t>
  </si>
  <si>
    <t>ADRIANIOU 2, 115 25, Athens</t>
  </si>
  <si>
    <t>Ustanova Upravljanje Sportskim objektima</t>
  </si>
  <si>
    <t>Trg Krešimira Ćosića, Zagreb</t>
  </si>
  <si>
    <t>UTT EUROPE KFT</t>
  </si>
  <si>
    <t>Biatorbágy, Budaörsi út 4/1, 2051 Hungary</t>
  </si>
  <si>
    <t>VIVA HINDS SL</t>
  </si>
  <si>
    <t>Calle Velayos, 8. 3 C 28035-Madrid</t>
  </si>
  <si>
    <t>WHATEVER QUESTION MARK INC</t>
  </si>
  <si>
    <t>15821 VENTURA BLVD, STE 370, ENCINO, ca, 91436</t>
  </si>
  <si>
    <t>X-RAY TOURING</t>
  </si>
  <si>
    <t>1 Holford Yard, London WC1X 9HD, United Kingdom</t>
  </si>
  <si>
    <t>Zagreb plakat d.o.o.</t>
  </si>
  <si>
    <t>Ul. Andrije Hebranga 32, Zagreb</t>
  </si>
  <si>
    <t>ZAGREBAČKI HOLDING d.o.o.</t>
  </si>
  <si>
    <t>Ul. grada Vukovara 41, Zagreb</t>
  </si>
  <si>
    <t>Zoran Marić</t>
  </si>
  <si>
    <t>Zeleni trg 1, Zagreb</t>
  </si>
  <si>
    <t>ZOUROPE</t>
  </si>
  <si>
    <t>da</t>
  </si>
  <si>
    <t>24.</t>
  </si>
  <si>
    <t>25.</t>
  </si>
  <si>
    <t>29.</t>
  </si>
  <si>
    <t>38.</t>
  </si>
  <si>
    <t>39.</t>
  </si>
  <si>
    <t>62.</t>
  </si>
  <si>
    <t>76.</t>
  </si>
  <si>
    <t>HRVATSKA AGENCIJA ZA MALO GOSPODARSTVO, INOVACIJE I INVESTICIJE</t>
  </si>
  <si>
    <t>77.</t>
  </si>
  <si>
    <t>Ksaver 208, Zagreb</t>
  </si>
  <si>
    <t>78.</t>
  </si>
  <si>
    <t>79.</t>
  </si>
  <si>
    <t>80.</t>
  </si>
  <si>
    <t>81.</t>
  </si>
  <si>
    <t>MESSER CROATIA PLIN d.o.o.</t>
  </si>
  <si>
    <t>Industrijaska 1, Zaprešić</t>
  </si>
  <si>
    <t>103,48 EUR</t>
  </si>
  <si>
    <t>ne</t>
  </si>
  <si>
    <t>09.02.2023.</t>
  </si>
  <si>
    <t>10.02.2023.</t>
  </si>
  <si>
    <t>96.857,25 EUR</t>
  </si>
  <si>
    <t>15.02.2023.</t>
  </si>
  <si>
    <t>93.437,15 EUR</t>
  </si>
  <si>
    <t>da (93.437,15 EUR ili 704.002,21 kn)</t>
  </si>
  <si>
    <t>104,14 EUR</t>
  </si>
  <si>
    <t>16.02.2023.</t>
  </si>
  <si>
    <t>6.402,47 EUR</t>
  </si>
  <si>
    <t>44.130,38 EUR</t>
  </si>
  <si>
    <t>50.532,85 EUR</t>
  </si>
  <si>
    <t>da (50.532,85 EUR ili 380.739,76 kn)</t>
  </si>
  <si>
    <t>27.02.2023.</t>
  </si>
  <si>
    <t>1.327,23 EUR</t>
  </si>
  <si>
    <t>544,16 EUR</t>
  </si>
  <si>
    <t>1.128,15 EUR</t>
  </si>
  <si>
    <t>8.500,02. kn</t>
  </si>
  <si>
    <t>24.02.2023.</t>
  </si>
  <si>
    <t>38.307,87 EUR</t>
  </si>
  <si>
    <t>28.02.2023.</t>
  </si>
  <si>
    <t>671,92 EUR</t>
  </si>
  <si>
    <t>749,65 EUR</t>
  </si>
  <si>
    <t>RIGOR IMPERIUM j.d.o.o.</t>
  </si>
  <si>
    <t>Tratinska 34, Zagreb</t>
  </si>
  <si>
    <t>01.03.2023.</t>
  </si>
  <si>
    <t>50,00 EUR</t>
  </si>
  <si>
    <t>ROCK BRIGADA d.o.o.</t>
  </si>
  <si>
    <t>03704066171</t>
  </si>
  <si>
    <t>Vladimira Ruždjaka 9, Zagreb</t>
  </si>
  <si>
    <t>93,75 EUR</t>
  </si>
  <si>
    <t>R2D2 d.o.o.</t>
  </si>
  <si>
    <t>Prisavlje 8, zagreb</t>
  </si>
  <si>
    <t>62,50 EUR</t>
  </si>
  <si>
    <t>82.</t>
  </si>
  <si>
    <t>ROTO DINAMIC d.o.o.</t>
  </si>
  <si>
    <t>Ulica grada Wirgesa 14, Samobor</t>
  </si>
  <si>
    <t>03.03.2023.</t>
  </si>
  <si>
    <t>608,46 EUR</t>
  </si>
  <si>
    <t>83.</t>
  </si>
  <si>
    <t>IVANA JELAČA</t>
  </si>
  <si>
    <t>287,51 EUR</t>
  </si>
  <si>
    <t>247.825,58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</si>
</sst>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5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4" fontId="0" fillId="0" borderId="2" xfId="0" applyNumberFormat="1" applyBorder="1"/>
    <xf numFmtId="0" fontId="0" fillId="0" borderId="3" xfId="0" applyBorder="1"/>
    <xf numFmtId="2" fontId="0" fillId="0" borderId="2" xfId="0" applyNumberFormat="1" applyBorder="1"/>
    <xf numFmtId="0" fontId="2" fillId="0" borderId="3" xfId="0" applyFont="1" applyBorder="1"/>
    <xf numFmtId="4" fontId="0" fillId="0" borderId="3" xfId="0" applyNumberFormat="1" applyBorder="1"/>
    <xf numFmtId="0" fontId="0" fillId="3" borderId="2" xfId="0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2" fillId="0" borderId="4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/>
    <xf numFmtId="166" fontId="0" fillId="0" borderId="4" xfId="0" applyNumberFormat="1" applyBorder="1" applyAlignment="1">
      <alignment horizontal="right" vertical="center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8" fontId="0" fillId="0" borderId="6" xfId="0" applyNumberFormat="1" applyBorder="1"/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8" fontId="0" fillId="0" borderId="6" xfId="0" applyNumberFormat="1" applyBorder="1" applyAlignment="1">
      <alignment vertical="center"/>
    </xf>
    <xf numFmtId="8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8" fontId="0" fillId="0" borderId="2" xfId="0" applyNumberForma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8" fontId="0" fillId="0" borderId="4" xfId="0" applyNumberForma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8" fontId="0" fillId="0" borderId="4" xfId="0" applyNumberFormat="1" applyBorder="1" applyAlignment="1">
      <alignment horizontal="right" vertical="center"/>
    </xf>
    <xf numFmtId="0" fontId="0" fillId="0" borderId="7" xfId="0" applyBorder="1"/>
    <xf numFmtId="0" fontId="2" fillId="0" borderId="4" xfId="0" applyFont="1" applyBorder="1" applyAlignment="1">
      <alignment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8" fontId="0" fillId="0" borderId="6" xfId="0" applyNumberFormat="1" applyBorder="1" applyAlignment="1">
      <alignment horizontal="righ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right" vertical="center"/>
    </xf>
    <xf numFmtId="0" fontId="0" fillId="0" borderId="8" xfId="0" applyBorder="1"/>
    <xf numFmtId="0" fontId="0" fillId="0" borderId="0" xfId="0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grubisic/AppData/Local/Microsoft/Windows/INetCache/Content.Outlook/4LDE8QR0/GFI-POD%20VIBRO%20LIMES%202022%20(0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Naslovna"/>
      <sheetName val="RefStr"/>
      <sheetName val="Bilanca"/>
      <sheetName val="RDG"/>
      <sheetName val="Dodatni"/>
      <sheetName val="NT_I"/>
      <sheetName val="NT_D"/>
      <sheetName val="PK"/>
      <sheetName val="Kont"/>
    </sheetNames>
    <sheetDataSet>
      <sheetData sheetId="0" refreshError="1"/>
      <sheetData sheetId="1" refreshError="1"/>
      <sheetData sheetId="2" refreshError="1"/>
      <sheetData sheetId="3" refreshError="1">
        <row r="129">
          <cell r="J129">
            <v>733849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94"/>
  <sheetViews>
    <sheetView tabSelected="1" topLeftCell="A74" zoomScale="80" zoomScaleNormal="80" workbookViewId="0">
      <selection activeCell="N101" sqref="N101"/>
    </sheetView>
  </sheetViews>
  <sheetFormatPr defaultRowHeight="13.2" x14ac:dyDescent="0.25"/>
  <cols>
    <col min="1" max="1" width="15.44140625" customWidth="1"/>
    <col min="2" max="2" width="42.33203125" customWidth="1"/>
    <col min="3" max="3" width="15.6640625" customWidth="1"/>
    <col min="4" max="4" width="25.88671875" customWidth="1"/>
    <col min="5" max="5" width="24.5546875" customWidth="1"/>
    <col min="6" max="6" width="21.21875" customWidth="1"/>
    <col min="7" max="7" width="22.88671875" customWidth="1"/>
    <col min="8" max="8" width="16.5546875" customWidth="1"/>
    <col min="9" max="9" width="20.109375" customWidth="1"/>
    <col min="10" max="10" width="21" customWidth="1"/>
    <col min="11" max="11" width="19.21875" customWidth="1"/>
    <col min="12" max="12" width="20.109375" customWidth="1"/>
    <col min="13" max="13" width="21.5546875" customWidth="1"/>
    <col min="14" max="14" width="19.77734375" customWidth="1"/>
    <col min="15" max="15" width="18.5546875" customWidth="1"/>
    <col min="16" max="16" width="16.44140625" customWidth="1"/>
    <col min="17" max="17" width="14.5546875" customWidth="1"/>
    <col min="18" max="18" width="16.777343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80</v>
      </c>
    </row>
    <row r="3" spans="1:18" ht="44.25" customHeight="1" x14ac:dyDescent="0.25">
      <c r="A3" s="15"/>
      <c r="B3" s="2" t="s">
        <v>81</v>
      </c>
    </row>
    <row r="4" spans="1:18" ht="24.9" customHeight="1" x14ac:dyDescent="0.25">
      <c r="A4" s="1"/>
      <c r="B4" s="6">
        <v>44408806616</v>
      </c>
    </row>
    <row r="5" spans="1:18" ht="24.9" customHeight="1" x14ac:dyDescent="0.25">
      <c r="A5" s="15"/>
      <c r="B5" s="1" t="s">
        <v>82</v>
      </c>
    </row>
    <row r="6" spans="1:18" x14ac:dyDescent="0.25">
      <c r="B6" s="28" t="s">
        <v>83</v>
      </c>
    </row>
    <row r="7" spans="1:18" s="3" customFormat="1" ht="78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35" t="s">
        <v>85</v>
      </c>
      <c r="G7" s="36" t="s">
        <v>84</v>
      </c>
      <c r="H7" s="4" t="s">
        <v>6</v>
      </c>
      <c r="I7" s="4" t="s">
        <v>7</v>
      </c>
      <c r="J7" s="4" t="s">
        <v>87</v>
      </c>
      <c r="K7" s="4" t="s">
        <v>86</v>
      </c>
      <c r="L7" s="4" t="s">
        <v>89</v>
      </c>
      <c r="M7" s="4" t="s">
        <v>88</v>
      </c>
      <c r="N7" s="4" t="s">
        <v>91</v>
      </c>
      <c r="O7" s="4" t="s">
        <v>90</v>
      </c>
      <c r="P7" s="4" t="s">
        <v>8</v>
      </c>
      <c r="Q7" s="4" t="s">
        <v>9</v>
      </c>
      <c r="R7" s="4" t="s">
        <v>10</v>
      </c>
    </row>
    <row r="8" spans="1:18" ht="48" customHeight="1" x14ac:dyDescent="0.25">
      <c r="A8" s="5" t="s">
        <v>11</v>
      </c>
      <c r="B8" s="38" t="s">
        <v>92</v>
      </c>
      <c r="C8" s="37"/>
      <c r="D8" s="38" t="s">
        <v>93</v>
      </c>
      <c r="E8" s="13" t="s">
        <v>237</v>
      </c>
      <c r="F8" s="46">
        <f>G8/7.5345</f>
        <v>1480.85473488619</v>
      </c>
      <c r="G8" s="42">
        <v>11157.5</v>
      </c>
      <c r="H8" s="8"/>
      <c r="I8" s="9"/>
      <c r="J8" s="9"/>
      <c r="K8" s="14"/>
      <c r="L8" s="34"/>
      <c r="M8" s="10"/>
      <c r="N8" s="10"/>
      <c r="O8" s="16"/>
      <c r="P8" s="16"/>
      <c r="Q8" s="16"/>
      <c r="R8" s="16"/>
    </row>
    <row r="9" spans="1:18" ht="42.6" customHeight="1" x14ac:dyDescent="0.25">
      <c r="A9" s="5" t="s">
        <v>12</v>
      </c>
      <c r="B9" s="38" t="s">
        <v>94</v>
      </c>
      <c r="C9" s="37"/>
      <c r="D9" s="38" t="s">
        <v>95</v>
      </c>
      <c r="E9" s="13" t="s">
        <v>237</v>
      </c>
      <c r="F9" s="46">
        <f t="shared" ref="F9:F72" si="0">G9/7.5345</f>
        <v>599.72260933041332</v>
      </c>
      <c r="G9" s="42">
        <v>4518.6099999999997</v>
      </c>
      <c r="H9" s="8"/>
      <c r="I9" s="9"/>
      <c r="J9" s="9"/>
      <c r="K9" s="10"/>
      <c r="L9" s="8"/>
      <c r="M9" s="10"/>
      <c r="N9" s="10"/>
      <c r="O9" s="16"/>
      <c r="P9" s="16"/>
      <c r="Q9" s="16"/>
      <c r="R9" s="16"/>
    </row>
    <row r="10" spans="1:18" ht="30.6" customHeight="1" x14ac:dyDescent="0.25">
      <c r="A10" s="5" t="s">
        <v>13</v>
      </c>
      <c r="B10" s="38" t="s">
        <v>96</v>
      </c>
      <c r="C10" s="37"/>
      <c r="D10" s="38"/>
      <c r="E10" s="13" t="s">
        <v>237</v>
      </c>
      <c r="F10" s="46">
        <f t="shared" si="0"/>
        <v>2329.8785586303006</v>
      </c>
      <c r="G10" s="42">
        <v>17554.47</v>
      </c>
      <c r="H10" s="11"/>
      <c r="I10" s="12"/>
      <c r="J10" s="12"/>
      <c r="K10" s="10"/>
      <c r="L10" s="8"/>
      <c r="M10" s="10"/>
      <c r="N10" s="10"/>
      <c r="O10" s="16"/>
      <c r="P10" s="16"/>
      <c r="Q10" s="16"/>
      <c r="R10" s="16"/>
    </row>
    <row r="11" spans="1:18" ht="30.6" customHeight="1" x14ac:dyDescent="0.25">
      <c r="A11" s="5" t="s">
        <v>14</v>
      </c>
      <c r="B11" s="38" t="s">
        <v>97</v>
      </c>
      <c r="C11" s="37"/>
      <c r="D11" s="38" t="s">
        <v>98</v>
      </c>
      <c r="E11" s="13" t="s">
        <v>237</v>
      </c>
      <c r="F11" s="46">
        <f t="shared" si="0"/>
        <v>284.21394916716434</v>
      </c>
      <c r="G11" s="42">
        <v>2141.41</v>
      </c>
      <c r="H11" s="13"/>
      <c r="I11" s="9"/>
      <c r="J11" s="9"/>
      <c r="K11" s="10"/>
      <c r="L11" s="8"/>
      <c r="M11" s="10"/>
      <c r="N11" s="10"/>
      <c r="O11" s="16"/>
      <c r="P11" s="16"/>
      <c r="Q11" s="16"/>
      <c r="R11" s="16"/>
    </row>
    <row r="12" spans="1:18" ht="30" customHeight="1" x14ac:dyDescent="0.25">
      <c r="A12" s="5" t="s">
        <v>15</v>
      </c>
      <c r="B12" s="38" t="s">
        <v>99</v>
      </c>
      <c r="C12" s="37"/>
      <c r="D12" s="38" t="s">
        <v>100</v>
      </c>
      <c r="E12" s="13" t="s">
        <v>237</v>
      </c>
      <c r="F12" s="46">
        <f t="shared" si="0"/>
        <v>3907.4829119384162</v>
      </c>
      <c r="G12" s="42">
        <v>29440.93</v>
      </c>
      <c r="H12" s="8"/>
      <c r="I12" s="14"/>
      <c r="J12" s="14"/>
      <c r="K12" s="10"/>
      <c r="L12" s="8"/>
      <c r="M12" s="10"/>
      <c r="N12" s="10"/>
      <c r="O12" s="16"/>
      <c r="P12" s="16"/>
      <c r="Q12" s="16"/>
      <c r="R12" s="16"/>
    </row>
    <row r="13" spans="1:18" ht="30.6" customHeight="1" x14ac:dyDescent="0.25">
      <c r="A13" s="5" t="s">
        <v>16</v>
      </c>
      <c r="B13" s="38" t="s">
        <v>101</v>
      </c>
      <c r="C13" s="37">
        <v>12794791854</v>
      </c>
      <c r="D13" s="38" t="s">
        <v>102</v>
      </c>
      <c r="E13" s="13" t="s">
        <v>237</v>
      </c>
      <c r="F13" s="46">
        <f t="shared" si="0"/>
        <v>313.55763487955403</v>
      </c>
      <c r="G13" s="42">
        <v>2362.5</v>
      </c>
      <c r="H13" s="66" t="s">
        <v>237</v>
      </c>
      <c r="I13" s="67" t="s">
        <v>275</v>
      </c>
      <c r="J13" s="12" t="s">
        <v>276</v>
      </c>
      <c r="K13" s="68">
        <v>5062.58</v>
      </c>
      <c r="L13" s="12" t="s">
        <v>276</v>
      </c>
      <c r="M13" s="68">
        <v>5062.58</v>
      </c>
      <c r="N13" s="8"/>
      <c r="O13" s="16"/>
      <c r="P13" s="16"/>
      <c r="Q13" s="16"/>
      <c r="R13" s="16"/>
    </row>
    <row r="14" spans="1:18" ht="30.6" customHeight="1" x14ac:dyDescent="0.25">
      <c r="A14" s="5" t="s">
        <v>17</v>
      </c>
      <c r="B14" s="38" t="s">
        <v>103</v>
      </c>
      <c r="C14" s="37"/>
      <c r="D14" s="38" t="s">
        <v>104</v>
      </c>
      <c r="E14" s="13" t="s">
        <v>237</v>
      </c>
      <c r="F14" s="46">
        <f t="shared" si="0"/>
        <v>22353.521799721279</v>
      </c>
      <c r="G14" s="42">
        <v>168422.61</v>
      </c>
      <c r="H14" s="5"/>
      <c r="I14" s="20"/>
      <c r="J14" s="20"/>
      <c r="K14" s="19"/>
      <c r="L14" s="19"/>
      <c r="M14" s="19"/>
      <c r="N14" s="19"/>
      <c r="O14" s="16"/>
      <c r="P14" s="16"/>
      <c r="Q14" s="16"/>
      <c r="R14" s="16"/>
    </row>
    <row r="15" spans="1:18" s="3" customFormat="1" ht="33" customHeight="1" x14ac:dyDescent="0.25">
      <c r="A15" s="21" t="s">
        <v>18</v>
      </c>
      <c r="B15" s="38" t="s">
        <v>105</v>
      </c>
      <c r="C15" s="37"/>
      <c r="D15" s="38" t="s">
        <v>106</v>
      </c>
      <c r="E15" s="13" t="s">
        <v>237</v>
      </c>
      <c r="F15" s="46">
        <f t="shared" si="0"/>
        <v>10035.884265711062</v>
      </c>
      <c r="G15" s="42">
        <v>75615.37</v>
      </c>
      <c r="H15" s="21"/>
      <c r="I15" s="23"/>
      <c r="J15" s="23"/>
      <c r="K15" s="24"/>
      <c r="L15" s="24"/>
      <c r="M15" s="24"/>
      <c r="N15" s="24"/>
      <c r="O15" s="22"/>
      <c r="P15" s="22"/>
      <c r="Q15" s="22"/>
      <c r="R15" s="22"/>
    </row>
    <row r="16" spans="1:18" ht="30" customHeight="1" x14ac:dyDescent="0.25">
      <c r="A16" s="26" t="s">
        <v>19</v>
      </c>
      <c r="B16" s="38" t="s">
        <v>107</v>
      </c>
      <c r="C16" s="37"/>
      <c r="D16" s="38" t="s">
        <v>108</v>
      </c>
      <c r="E16" s="13" t="s">
        <v>237</v>
      </c>
      <c r="F16" s="46">
        <f t="shared" si="0"/>
        <v>1181.7227420532217</v>
      </c>
      <c r="G16" s="42">
        <v>8903.69</v>
      </c>
      <c r="H16" s="8"/>
      <c r="I16" s="9"/>
      <c r="J16" s="9"/>
      <c r="K16" s="14"/>
      <c r="L16" s="8"/>
      <c r="M16" s="10"/>
      <c r="N16" s="10"/>
      <c r="O16" s="16"/>
      <c r="P16" s="16"/>
      <c r="Q16" s="16"/>
      <c r="R16" s="16"/>
    </row>
    <row r="17" spans="1:18" s="3" customFormat="1" ht="51.75" customHeight="1" x14ac:dyDescent="0.25">
      <c r="A17" s="27" t="s">
        <v>20</v>
      </c>
      <c r="B17" s="38" t="s">
        <v>109</v>
      </c>
      <c r="C17" s="37"/>
      <c r="D17" s="38" t="s">
        <v>110</v>
      </c>
      <c r="E17" s="13" t="s">
        <v>237</v>
      </c>
      <c r="F17" s="46">
        <f t="shared" si="0"/>
        <v>2470.3072533014797</v>
      </c>
      <c r="G17" s="42">
        <v>18612.53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46.2" customHeight="1" x14ac:dyDescent="0.25">
      <c r="A18" s="26" t="s">
        <v>21</v>
      </c>
      <c r="B18" s="38" t="s">
        <v>111</v>
      </c>
      <c r="C18" s="37"/>
      <c r="D18" s="38" t="s">
        <v>112</v>
      </c>
      <c r="E18" s="13" t="s">
        <v>237</v>
      </c>
      <c r="F18" s="46">
        <f t="shared" si="0"/>
        <v>4985.1270820890568</v>
      </c>
      <c r="G18" s="42">
        <v>37560.44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30" customHeight="1" x14ac:dyDescent="0.25">
      <c r="A19" s="26" t="s">
        <v>22</v>
      </c>
      <c r="B19" s="38" t="s">
        <v>113</v>
      </c>
      <c r="C19" s="37"/>
      <c r="D19" s="38" t="s">
        <v>114</v>
      </c>
      <c r="E19" s="13" t="s">
        <v>237</v>
      </c>
      <c r="F19" s="46">
        <f t="shared" si="0"/>
        <v>73857.709204326762</v>
      </c>
      <c r="G19" s="42">
        <v>556480.91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s="3" customFormat="1" ht="48.75" customHeight="1" x14ac:dyDescent="0.25">
      <c r="A20" s="27" t="s">
        <v>23</v>
      </c>
      <c r="B20" s="38" t="s">
        <v>115</v>
      </c>
      <c r="C20" s="37"/>
      <c r="D20" s="38" t="s">
        <v>116</v>
      </c>
      <c r="E20" s="13" t="s">
        <v>237</v>
      </c>
      <c r="F20" s="46">
        <f t="shared" si="0"/>
        <v>299.76640785719025</v>
      </c>
      <c r="G20" s="42">
        <v>2258.59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s="3" customFormat="1" ht="33" customHeight="1" x14ac:dyDescent="0.25">
      <c r="A21" s="27" t="s">
        <v>24</v>
      </c>
      <c r="B21" s="39" t="s">
        <v>117</v>
      </c>
      <c r="C21" s="37"/>
      <c r="D21" s="38" t="s">
        <v>118</v>
      </c>
      <c r="E21" s="13" t="s">
        <v>237</v>
      </c>
      <c r="F21" s="46">
        <f t="shared" si="0"/>
        <v>2026.6401221049834</v>
      </c>
      <c r="G21" s="42">
        <v>15269.72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38.25" customHeight="1" x14ac:dyDescent="0.25">
      <c r="A22" s="26" t="s">
        <v>25</v>
      </c>
      <c r="B22" s="38" t="s">
        <v>119</v>
      </c>
      <c r="C22" s="37"/>
      <c r="D22" s="38" t="s">
        <v>120</v>
      </c>
      <c r="E22" s="13" t="s">
        <v>237</v>
      </c>
      <c r="F22" s="46">
        <f t="shared" si="0"/>
        <v>1825.0155949299885</v>
      </c>
      <c r="G22" s="42">
        <v>13750.58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s="3" customFormat="1" ht="33" customHeight="1" x14ac:dyDescent="0.25">
      <c r="A23" s="27" t="s">
        <v>26</v>
      </c>
      <c r="B23" s="38" t="s">
        <v>121</v>
      </c>
      <c r="C23" s="37">
        <v>90086259796</v>
      </c>
      <c r="D23" s="38" t="s">
        <v>122</v>
      </c>
      <c r="E23" s="13" t="s">
        <v>237</v>
      </c>
      <c r="F23" s="46">
        <f t="shared" si="0"/>
        <v>796.33685048775624</v>
      </c>
      <c r="G23" s="42">
        <v>6000</v>
      </c>
      <c r="H23" s="22"/>
      <c r="I23" s="25"/>
      <c r="J23" s="25"/>
      <c r="K23" s="22"/>
      <c r="L23" s="22"/>
      <c r="M23" s="22"/>
      <c r="N23" s="22"/>
      <c r="O23" s="22"/>
      <c r="P23" s="22"/>
      <c r="Q23" s="22"/>
      <c r="R23" s="22"/>
    </row>
    <row r="24" spans="1:18" ht="32.25" customHeight="1" x14ac:dyDescent="0.25">
      <c r="A24" s="26" t="s">
        <v>27</v>
      </c>
      <c r="B24" s="38" t="s">
        <v>123</v>
      </c>
      <c r="C24" s="37">
        <v>90086259796</v>
      </c>
      <c r="D24" s="38" t="s">
        <v>124</v>
      </c>
      <c r="E24" s="13" t="s">
        <v>237</v>
      </c>
      <c r="F24" s="46">
        <f t="shared" si="0"/>
        <v>796.33685048775624</v>
      </c>
      <c r="G24" s="42">
        <v>6000</v>
      </c>
      <c r="H24" s="5" t="s">
        <v>237</v>
      </c>
      <c r="I24" s="5" t="s">
        <v>268</v>
      </c>
      <c r="J24" s="55" t="s">
        <v>271</v>
      </c>
      <c r="K24" s="55" t="s">
        <v>272</v>
      </c>
      <c r="L24" s="55" t="s">
        <v>271</v>
      </c>
      <c r="M24" s="55" t="s">
        <v>272</v>
      </c>
      <c r="N24" s="16"/>
      <c r="O24" s="16"/>
      <c r="P24" s="16"/>
      <c r="Q24" s="16"/>
      <c r="R24" s="16"/>
    </row>
    <row r="25" spans="1:18" ht="30" customHeight="1" x14ac:dyDescent="0.25">
      <c r="A25" s="26" t="s">
        <v>28</v>
      </c>
      <c r="B25" s="38" t="s">
        <v>125</v>
      </c>
      <c r="C25" s="37"/>
      <c r="D25" s="38"/>
      <c r="E25" s="13" t="s">
        <v>237</v>
      </c>
      <c r="F25" s="46">
        <f t="shared" si="0"/>
        <v>496.4855000331807</v>
      </c>
      <c r="G25" s="42">
        <v>3740.77</v>
      </c>
      <c r="H25" s="16"/>
      <c r="I25" s="29"/>
      <c r="J25" s="16"/>
      <c r="K25" s="31"/>
      <c r="L25" s="16"/>
      <c r="M25" s="16"/>
      <c r="N25" s="16"/>
      <c r="O25" s="16"/>
      <c r="P25" s="16"/>
      <c r="Q25" s="16"/>
      <c r="R25" s="16"/>
    </row>
    <row r="26" spans="1:18" s="3" customFormat="1" ht="40.5" customHeight="1" x14ac:dyDescent="0.25">
      <c r="A26" s="27" t="s">
        <v>29</v>
      </c>
      <c r="B26" s="38" t="s">
        <v>126</v>
      </c>
      <c r="C26" s="37"/>
      <c r="D26" s="38" t="s">
        <v>127</v>
      </c>
      <c r="E26" s="13" t="s">
        <v>237</v>
      </c>
      <c r="F26" s="46">
        <f t="shared" si="0"/>
        <v>140.67954077908288</v>
      </c>
      <c r="G26" s="42">
        <v>1059.95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s="3" customFormat="1" ht="38.25" customHeight="1" x14ac:dyDescent="0.25">
      <c r="A27" s="27" t="s">
        <v>30</v>
      </c>
      <c r="B27" s="38" t="s">
        <v>128</v>
      </c>
      <c r="C27" s="37"/>
      <c r="D27" s="38" t="s">
        <v>129</v>
      </c>
      <c r="E27" s="13" t="s">
        <v>237</v>
      </c>
      <c r="F27" s="46">
        <f t="shared" si="0"/>
        <v>147.51211095626783</v>
      </c>
      <c r="G27" s="42">
        <v>1111.43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s="3" customFormat="1" ht="32.25" customHeight="1" x14ac:dyDescent="0.25">
      <c r="A28" s="27" t="s">
        <v>31</v>
      </c>
      <c r="B28" s="38" t="s">
        <v>130</v>
      </c>
      <c r="C28" s="37"/>
      <c r="D28" s="38" t="s">
        <v>131</v>
      </c>
      <c r="E28" s="13" t="s">
        <v>237</v>
      </c>
      <c r="F28" s="46">
        <f t="shared" si="0"/>
        <v>224.97975977171674</v>
      </c>
      <c r="G28" s="42">
        <v>1695.11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s="3" customFormat="1" ht="39.75" customHeight="1" x14ac:dyDescent="0.25">
      <c r="A29" s="27" t="s">
        <v>32</v>
      </c>
      <c r="B29" s="38" t="s">
        <v>132</v>
      </c>
      <c r="C29" s="37"/>
      <c r="D29" s="38" t="s">
        <v>133</v>
      </c>
      <c r="E29" s="13" t="s">
        <v>237</v>
      </c>
      <c r="F29" s="46">
        <f t="shared" si="0"/>
        <v>100.14201340500364</v>
      </c>
      <c r="G29" s="42">
        <v>754.52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35.25" customHeight="1" x14ac:dyDescent="0.25">
      <c r="A30" s="27" t="s">
        <v>33</v>
      </c>
      <c r="B30" s="38" t="s">
        <v>134</v>
      </c>
      <c r="C30" s="37">
        <v>10936714665</v>
      </c>
      <c r="D30" s="38" t="s">
        <v>135</v>
      </c>
      <c r="E30" s="13" t="s">
        <v>237</v>
      </c>
      <c r="F30" s="46">
        <f t="shared" si="0"/>
        <v>9660.7087397969335</v>
      </c>
      <c r="G30" s="42">
        <v>72788.61</v>
      </c>
      <c r="H30" s="17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8.5" customHeight="1" x14ac:dyDescent="0.25">
      <c r="A31" s="27" t="s">
        <v>238</v>
      </c>
      <c r="B31" s="38" t="s">
        <v>136</v>
      </c>
      <c r="C31" s="37"/>
      <c r="D31" s="38" t="s">
        <v>137</v>
      </c>
      <c r="E31" s="13" t="s">
        <v>237</v>
      </c>
      <c r="F31" s="46">
        <f t="shared" si="0"/>
        <v>7076.2519078903697</v>
      </c>
      <c r="G31" s="42">
        <v>53316.02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27.75" customHeight="1" x14ac:dyDescent="0.25">
      <c r="A32" s="27" t="s">
        <v>239</v>
      </c>
      <c r="B32" s="38" t="s">
        <v>138</v>
      </c>
      <c r="C32" s="37"/>
      <c r="D32" s="38" t="s">
        <v>139</v>
      </c>
      <c r="E32" s="13" t="s">
        <v>237</v>
      </c>
      <c r="F32" s="46">
        <f t="shared" si="0"/>
        <v>407.1033247063508</v>
      </c>
      <c r="G32" s="42">
        <v>3067.32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6.25" customHeight="1" x14ac:dyDescent="0.25">
      <c r="A33" s="27" t="s">
        <v>34</v>
      </c>
      <c r="B33" s="38" t="s">
        <v>140</v>
      </c>
      <c r="C33" s="37">
        <v>56668956985</v>
      </c>
      <c r="D33" s="38" t="s">
        <v>141</v>
      </c>
      <c r="E33" s="13" t="s">
        <v>237</v>
      </c>
      <c r="F33" s="46">
        <f t="shared" si="0"/>
        <v>94502.905302276195</v>
      </c>
      <c r="G33" s="42">
        <v>712032.14</v>
      </c>
      <c r="H33" s="5" t="s">
        <v>237</v>
      </c>
      <c r="I33" s="5" t="s">
        <v>257</v>
      </c>
      <c r="J33" s="55" t="s">
        <v>258</v>
      </c>
      <c r="K33" s="54">
        <v>729770.95</v>
      </c>
      <c r="L33" s="55" t="s">
        <v>258</v>
      </c>
      <c r="M33" s="54">
        <v>729770.95</v>
      </c>
      <c r="N33" s="16"/>
      <c r="O33" s="16"/>
      <c r="P33" s="16"/>
      <c r="Q33" s="16"/>
      <c r="R33" s="16"/>
    </row>
    <row r="34" spans="1:18" s="3" customFormat="1" ht="38.25" customHeight="1" x14ac:dyDescent="0.25">
      <c r="A34" s="27" t="s">
        <v>35</v>
      </c>
      <c r="B34" s="38" t="s">
        <v>142</v>
      </c>
      <c r="C34" s="37">
        <v>81793146560</v>
      </c>
      <c r="D34" s="38" t="s">
        <v>143</v>
      </c>
      <c r="E34" s="13" t="s">
        <v>237</v>
      </c>
      <c r="F34" s="46">
        <f t="shared" si="0"/>
        <v>158.29053022761963</v>
      </c>
      <c r="G34" s="42">
        <v>1192.6400000000001</v>
      </c>
      <c r="H34" s="21" t="s">
        <v>237</v>
      </c>
      <c r="I34" s="21" t="s">
        <v>259</v>
      </c>
      <c r="J34" s="56" t="s">
        <v>262</v>
      </c>
      <c r="K34" s="57">
        <v>784.64</v>
      </c>
      <c r="L34" s="56" t="s">
        <v>262</v>
      </c>
      <c r="M34" s="57">
        <v>784.64</v>
      </c>
      <c r="N34" s="22"/>
      <c r="O34" s="22"/>
      <c r="P34" s="22"/>
      <c r="Q34" s="22"/>
      <c r="R34" s="22"/>
    </row>
    <row r="35" spans="1:18" ht="30" customHeight="1" x14ac:dyDescent="0.25">
      <c r="A35" s="27" t="s">
        <v>36</v>
      </c>
      <c r="B35" s="38" t="s">
        <v>144</v>
      </c>
      <c r="C35" s="37"/>
      <c r="D35" s="38"/>
      <c r="E35" s="13" t="s">
        <v>237</v>
      </c>
      <c r="F35" s="46">
        <f t="shared" si="0"/>
        <v>111.0544827128542</v>
      </c>
      <c r="G35" s="42">
        <v>836.74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s="3" customFormat="1" ht="42.75" customHeight="1" x14ac:dyDescent="0.25">
      <c r="A36" s="27" t="s">
        <v>240</v>
      </c>
      <c r="B36" s="38" t="s">
        <v>145</v>
      </c>
      <c r="C36" s="37"/>
      <c r="D36" s="38"/>
      <c r="E36" s="13" t="s">
        <v>237</v>
      </c>
      <c r="F36" s="46">
        <f t="shared" si="0"/>
        <v>222.15674563673764</v>
      </c>
      <c r="G36" s="42">
        <v>1673.84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ht="34.5" customHeight="1" x14ac:dyDescent="0.25">
      <c r="A37" s="27" t="s">
        <v>37</v>
      </c>
      <c r="B37" s="38" t="s">
        <v>146</v>
      </c>
      <c r="C37" s="37">
        <v>36779353407</v>
      </c>
      <c r="D37" s="38" t="s">
        <v>143</v>
      </c>
      <c r="E37" s="13" t="s">
        <v>237</v>
      </c>
      <c r="F37" s="46">
        <f t="shared" si="0"/>
        <v>42.675691817638864</v>
      </c>
      <c r="G37" s="42">
        <v>321.54000000000002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s="3" customFormat="1" ht="37.5" customHeight="1" x14ac:dyDescent="0.25">
      <c r="A38" s="27" t="s">
        <v>38</v>
      </c>
      <c r="B38" s="38" t="s">
        <v>147</v>
      </c>
      <c r="C38" s="37"/>
      <c r="D38" s="38" t="s">
        <v>148</v>
      </c>
      <c r="E38" s="13" t="s">
        <v>237</v>
      </c>
      <c r="F38" s="46">
        <f t="shared" si="0"/>
        <v>966.16099276660691</v>
      </c>
      <c r="G38" s="42">
        <v>7279.54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s="3" customFormat="1" ht="55.5" customHeight="1" x14ac:dyDescent="0.25">
      <c r="A39" s="27" t="s">
        <v>39</v>
      </c>
      <c r="B39" s="38" t="s">
        <v>149</v>
      </c>
      <c r="C39" s="37">
        <v>84934386922</v>
      </c>
      <c r="D39" s="38" t="s">
        <v>150</v>
      </c>
      <c r="E39" s="13" t="s">
        <v>237</v>
      </c>
      <c r="F39" s="46">
        <f t="shared" si="0"/>
        <v>1327.2280841462605</v>
      </c>
      <c r="G39" s="42">
        <v>10000</v>
      </c>
      <c r="H39" s="21" t="s">
        <v>237</v>
      </c>
      <c r="I39" s="21" t="s">
        <v>268</v>
      </c>
      <c r="J39" s="56" t="s">
        <v>269</v>
      </c>
      <c r="K39" s="23">
        <v>10000</v>
      </c>
      <c r="L39" s="56" t="s">
        <v>269</v>
      </c>
      <c r="M39" s="23">
        <v>10000</v>
      </c>
      <c r="N39" s="22"/>
      <c r="O39" s="22"/>
      <c r="P39" s="22"/>
      <c r="Q39" s="22"/>
      <c r="R39" s="22"/>
    </row>
    <row r="40" spans="1:18" ht="47.25" customHeight="1" x14ac:dyDescent="0.25">
      <c r="A40" s="27" t="s">
        <v>40</v>
      </c>
      <c r="B40" s="38" t="s">
        <v>151</v>
      </c>
      <c r="C40" s="37">
        <v>14963486466</v>
      </c>
      <c r="D40" s="38" t="s">
        <v>152</v>
      </c>
      <c r="E40" s="13" t="s">
        <v>237</v>
      </c>
      <c r="F40" s="46">
        <f t="shared" si="0"/>
        <v>544.16351449996682</v>
      </c>
      <c r="G40" s="42">
        <v>4100</v>
      </c>
      <c r="H40" s="5" t="s">
        <v>237</v>
      </c>
      <c r="I40" s="64" t="s">
        <v>275</v>
      </c>
      <c r="J40" s="65" t="s">
        <v>270</v>
      </c>
      <c r="K40" s="20">
        <v>4100</v>
      </c>
      <c r="L40" s="65" t="s">
        <v>270</v>
      </c>
      <c r="M40" s="20">
        <v>4100</v>
      </c>
      <c r="N40" s="16"/>
      <c r="O40" s="16"/>
      <c r="P40" s="16"/>
      <c r="Q40" s="16"/>
      <c r="R40" s="16"/>
    </row>
    <row r="41" spans="1:18" s="3" customFormat="1" ht="42.75" customHeight="1" x14ac:dyDescent="0.25">
      <c r="A41" s="27" t="s">
        <v>41</v>
      </c>
      <c r="B41" s="38" t="s">
        <v>153</v>
      </c>
      <c r="C41" s="37"/>
      <c r="D41" s="38" t="s">
        <v>154</v>
      </c>
      <c r="E41" s="13" t="s">
        <v>237</v>
      </c>
      <c r="F41" s="46">
        <f t="shared" si="0"/>
        <v>98.944853673103722</v>
      </c>
      <c r="G41" s="42">
        <v>745.5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s="3" customFormat="1" ht="37.5" customHeight="1" x14ac:dyDescent="0.25">
      <c r="A42" s="27" t="s">
        <v>42</v>
      </c>
      <c r="B42" s="38" t="s">
        <v>155</v>
      </c>
      <c r="C42" s="40"/>
      <c r="D42" s="38" t="s">
        <v>156</v>
      </c>
      <c r="E42" s="13" t="s">
        <v>237</v>
      </c>
      <c r="F42" s="46">
        <f t="shared" si="0"/>
        <v>225.99376202800451</v>
      </c>
      <c r="G42" s="42">
        <v>1702.75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3" customFormat="1" ht="45.75" customHeight="1" x14ac:dyDescent="0.25">
      <c r="A43" s="27" t="s">
        <v>43</v>
      </c>
      <c r="B43" s="38" t="s">
        <v>157</v>
      </c>
      <c r="C43" s="37"/>
      <c r="D43" s="38" t="s">
        <v>158</v>
      </c>
      <c r="E43" s="13" t="s">
        <v>237</v>
      </c>
      <c r="F43" s="46">
        <f t="shared" si="0"/>
        <v>11.173933240427367</v>
      </c>
      <c r="G43" s="42">
        <v>84.19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s="3" customFormat="1" ht="47.25" customHeight="1" x14ac:dyDescent="0.25">
      <c r="A44" s="27" t="s">
        <v>44</v>
      </c>
      <c r="B44" s="38" t="s">
        <v>159</v>
      </c>
      <c r="C44" s="37"/>
      <c r="D44" s="38"/>
      <c r="E44" s="13" t="s">
        <v>237</v>
      </c>
      <c r="F44" s="46">
        <f t="shared" si="0"/>
        <v>1181.7227420532217</v>
      </c>
      <c r="G44" s="42">
        <v>8903.69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 ht="34.5" customHeight="1" x14ac:dyDescent="0.25">
      <c r="A45" s="27" t="s">
        <v>241</v>
      </c>
      <c r="B45" s="38" t="s">
        <v>160</v>
      </c>
      <c r="C45" s="37"/>
      <c r="D45" s="38" t="s">
        <v>161</v>
      </c>
      <c r="E45" s="13" t="s">
        <v>237</v>
      </c>
      <c r="F45" s="46">
        <f t="shared" si="0"/>
        <v>116.74165505342093</v>
      </c>
      <c r="G45" s="42">
        <v>879.59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ht="38.25" customHeight="1" x14ac:dyDescent="0.25">
      <c r="A46" s="27" t="s">
        <v>242</v>
      </c>
      <c r="B46" s="38" t="s">
        <v>162</v>
      </c>
      <c r="C46" s="37">
        <v>18683136487</v>
      </c>
      <c r="D46" s="38" t="s">
        <v>163</v>
      </c>
      <c r="E46" s="13" t="s">
        <v>237</v>
      </c>
      <c r="F46" s="46">
        <f t="shared" si="0"/>
        <v>97398.500232264909</v>
      </c>
      <c r="G46" s="42">
        <f>[1]Bilanca!$J$129</f>
        <v>733849</v>
      </c>
      <c r="H46" s="5" t="s">
        <v>237</v>
      </c>
      <c r="I46" s="5" t="s">
        <v>259</v>
      </c>
      <c r="J46" s="55" t="s">
        <v>260</v>
      </c>
      <c r="K46" s="20">
        <v>704002.21</v>
      </c>
      <c r="L46" s="55" t="s">
        <v>260</v>
      </c>
      <c r="M46" s="20">
        <v>704002.21</v>
      </c>
      <c r="N46" s="16"/>
      <c r="O46" s="16"/>
      <c r="P46" s="18" t="s">
        <v>261</v>
      </c>
      <c r="Q46" s="16"/>
      <c r="R46" s="16"/>
    </row>
    <row r="47" spans="1:18" ht="46.2" customHeight="1" x14ac:dyDescent="0.25">
      <c r="A47" s="27" t="s">
        <v>45</v>
      </c>
      <c r="B47" s="38" t="s">
        <v>164</v>
      </c>
      <c r="C47" s="37">
        <v>36162371878</v>
      </c>
      <c r="D47" s="38" t="s">
        <v>165</v>
      </c>
      <c r="E47" s="13" t="s">
        <v>237</v>
      </c>
      <c r="F47" s="46">
        <f t="shared" si="0"/>
        <v>1763.2888711925143</v>
      </c>
      <c r="G47" s="42">
        <v>13285.5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ht="36" customHeight="1" x14ac:dyDescent="0.25">
      <c r="A48" s="27" t="s">
        <v>46</v>
      </c>
      <c r="B48" s="38" t="s">
        <v>166</v>
      </c>
      <c r="C48" s="37">
        <v>2429758404</v>
      </c>
      <c r="D48" s="38" t="s">
        <v>167</v>
      </c>
      <c r="E48" s="13" t="s">
        <v>237</v>
      </c>
      <c r="F48" s="46">
        <f t="shared" si="0"/>
        <v>749.61842192580787</v>
      </c>
      <c r="G48" s="42">
        <v>5648</v>
      </c>
      <c r="H48" s="19" t="s">
        <v>237</v>
      </c>
      <c r="I48" s="19" t="s">
        <v>275</v>
      </c>
      <c r="J48" s="69" t="s">
        <v>277</v>
      </c>
      <c r="K48" s="20">
        <v>5648.3</v>
      </c>
      <c r="L48" s="69" t="s">
        <v>277</v>
      </c>
      <c r="M48" s="20">
        <v>5648.3</v>
      </c>
      <c r="N48" s="16"/>
      <c r="O48" s="16"/>
      <c r="P48" s="16"/>
      <c r="Q48" s="16"/>
      <c r="R48" s="16"/>
    </row>
    <row r="49" spans="1:18" ht="31.2" customHeight="1" x14ac:dyDescent="0.25">
      <c r="A49" s="27" t="s">
        <v>47</v>
      </c>
      <c r="B49" s="38" t="s">
        <v>168</v>
      </c>
      <c r="C49" s="37">
        <v>54928520151</v>
      </c>
      <c r="D49" s="38" t="s">
        <v>169</v>
      </c>
      <c r="E49" s="13" t="s">
        <v>237</v>
      </c>
      <c r="F49" s="46">
        <f t="shared" si="0"/>
        <v>2090.3842325303604</v>
      </c>
      <c r="G49" s="42">
        <v>15750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ht="37.799999999999997" customHeight="1" x14ac:dyDescent="0.25">
      <c r="A50" s="27" t="s">
        <v>48</v>
      </c>
      <c r="B50" s="38" t="s">
        <v>170</v>
      </c>
      <c r="C50" s="37"/>
      <c r="D50" s="38" t="s">
        <v>171</v>
      </c>
      <c r="E50" s="13" t="s">
        <v>237</v>
      </c>
      <c r="F50" s="46">
        <f t="shared" si="0"/>
        <v>5211.3677085407126</v>
      </c>
      <c r="G50" s="42">
        <v>39265.050000000003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ht="37.200000000000003" customHeight="1" x14ac:dyDescent="0.25">
      <c r="A51" s="27" t="s">
        <v>49</v>
      </c>
      <c r="B51" s="38" t="s">
        <v>172</v>
      </c>
      <c r="C51" s="37"/>
      <c r="D51" s="38" t="s">
        <v>173</v>
      </c>
      <c r="E51" s="13" t="s">
        <v>237</v>
      </c>
      <c r="F51" s="46">
        <f t="shared" si="0"/>
        <v>3244.4886853805824</v>
      </c>
      <c r="G51" s="42">
        <v>24445.599999999999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ht="33.6" customHeight="1" x14ac:dyDescent="0.25">
      <c r="A52" s="27" t="s">
        <v>50</v>
      </c>
      <c r="B52" s="38" t="s">
        <v>174</v>
      </c>
      <c r="C52" s="37"/>
      <c r="D52" s="38" t="s">
        <v>175</v>
      </c>
      <c r="E52" s="13" t="s">
        <v>237</v>
      </c>
      <c r="F52" s="46">
        <f t="shared" si="0"/>
        <v>34264.41834229212</v>
      </c>
      <c r="G52" s="42">
        <v>258165.26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ht="31.2" customHeight="1" x14ac:dyDescent="0.25">
      <c r="A53" s="27" t="s">
        <v>51</v>
      </c>
      <c r="B53" s="38" t="s">
        <v>176</v>
      </c>
      <c r="C53" s="37"/>
      <c r="D53" s="38" t="s">
        <v>177</v>
      </c>
      <c r="E53" s="13" t="s">
        <v>237</v>
      </c>
      <c r="F53" s="46">
        <f t="shared" si="0"/>
        <v>85.241223704293574</v>
      </c>
      <c r="G53" s="42">
        <v>642.25</v>
      </c>
      <c r="H53" s="17"/>
      <c r="I53" s="29"/>
      <c r="J53" s="16"/>
      <c r="K53" s="29"/>
      <c r="L53" s="16"/>
      <c r="M53" s="16"/>
      <c r="N53" s="16"/>
      <c r="O53" s="16"/>
      <c r="P53" s="16"/>
      <c r="Q53" s="16"/>
      <c r="R53" s="16"/>
    </row>
    <row r="54" spans="1:18" ht="35.4" customHeight="1" x14ac:dyDescent="0.25">
      <c r="A54" s="27" t="s">
        <v>52</v>
      </c>
      <c r="B54" s="38" t="s">
        <v>178</v>
      </c>
      <c r="C54" s="37"/>
      <c r="D54" s="38" t="s">
        <v>179</v>
      </c>
      <c r="E54" s="13" t="s">
        <v>237</v>
      </c>
      <c r="F54" s="46">
        <f t="shared" si="0"/>
        <v>1511.4592872785188</v>
      </c>
      <c r="G54" s="42">
        <v>11388.09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ht="27" customHeight="1" x14ac:dyDescent="0.25">
      <c r="A55" s="27" t="s">
        <v>53</v>
      </c>
      <c r="B55" s="38" t="s">
        <v>180</v>
      </c>
      <c r="C55" s="37"/>
      <c r="D55" s="38" t="s">
        <v>181</v>
      </c>
      <c r="E55" s="13" t="s">
        <v>237</v>
      </c>
      <c r="F55" s="46">
        <f t="shared" si="0"/>
        <v>1178.3316742982281</v>
      </c>
      <c r="G55" s="42">
        <v>8878.14</v>
      </c>
      <c r="H55" s="17"/>
      <c r="I55" s="29"/>
      <c r="J55" s="29"/>
      <c r="K55" s="16"/>
      <c r="L55" s="17"/>
      <c r="M55" s="16"/>
      <c r="N55" s="16"/>
      <c r="O55" s="16"/>
      <c r="P55" s="16"/>
      <c r="Q55" s="16"/>
      <c r="R55" s="16"/>
    </row>
    <row r="56" spans="1:18" ht="30" customHeight="1" x14ac:dyDescent="0.25">
      <c r="A56" s="27" t="s">
        <v>54</v>
      </c>
      <c r="B56" s="38" t="s">
        <v>182</v>
      </c>
      <c r="C56" s="37"/>
      <c r="D56" s="38" t="s">
        <v>183</v>
      </c>
      <c r="E56" s="13" t="s">
        <v>237</v>
      </c>
      <c r="F56" s="46">
        <f t="shared" si="0"/>
        <v>529.65823876833235</v>
      </c>
      <c r="G56" s="42">
        <v>3990.71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ht="28.8" customHeight="1" x14ac:dyDescent="0.25">
      <c r="A57" s="27" t="s">
        <v>55</v>
      </c>
      <c r="B57" s="38" t="s">
        <v>184</v>
      </c>
      <c r="C57" s="37"/>
      <c r="D57" s="38" t="s">
        <v>185</v>
      </c>
      <c r="E57" s="13" t="s">
        <v>237</v>
      </c>
      <c r="F57" s="46">
        <f t="shared" si="0"/>
        <v>1691.3411639790297</v>
      </c>
      <c r="G57" s="42">
        <v>12743.41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ht="33.6" customHeight="1" x14ac:dyDescent="0.25">
      <c r="A58" s="27" t="s">
        <v>56</v>
      </c>
      <c r="B58" s="38" t="s">
        <v>186</v>
      </c>
      <c r="C58" s="37"/>
      <c r="D58" s="38" t="s">
        <v>187</v>
      </c>
      <c r="E58" s="13" t="s">
        <v>237</v>
      </c>
      <c r="F58" s="46">
        <f t="shared" si="0"/>
        <v>200.41276793416947</v>
      </c>
      <c r="G58" s="42">
        <v>1510.01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ht="26.4" customHeight="1" x14ac:dyDescent="0.25">
      <c r="A59" s="27" t="s">
        <v>57</v>
      </c>
      <c r="B59" s="38" t="s">
        <v>188</v>
      </c>
      <c r="C59" s="37"/>
      <c r="D59" s="38" t="s">
        <v>189</v>
      </c>
      <c r="E59" s="13" t="s">
        <v>237</v>
      </c>
      <c r="F59" s="46">
        <f t="shared" si="0"/>
        <v>4983.2172008759708</v>
      </c>
      <c r="G59" s="42">
        <v>37546.050000000003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ht="31.8" customHeight="1" x14ac:dyDescent="0.25">
      <c r="A60" s="27" t="s">
        <v>58</v>
      </c>
      <c r="B60" s="38" t="s">
        <v>190</v>
      </c>
      <c r="C60" s="37"/>
      <c r="D60" s="38" t="s">
        <v>191</v>
      </c>
      <c r="E60" s="13" t="s">
        <v>237</v>
      </c>
      <c r="F60" s="46">
        <f t="shared" si="0"/>
        <v>9991.9928329683444</v>
      </c>
      <c r="G60" s="42">
        <v>75284.67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ht="31.8" customHeight="1" x14ac:dyDescent="0.25">
      <c r="A61" s="27" t="s">
        <v>59</v>
      </c>
      <c r="B61" s="38" t="s">
        <v>192</v>
      </c>
      <c r="C61" s="37"/>
      <c r="D61" s="38" t="s">
        <v>193</v>
      </c>
      <c r="E61" s="13" t="s">
        <v>237</v>
      </c>
      <c r="F61" s="46">
        <f t="shared" si="0"/>
        <v>5068.7557236711127</v>
      </c>
      <c r="G61" s="42">
        <v>38190.54</v>
      </c>
      <c r="H61" s="16"/>
      <c r="I61" s="29"/>
      <c r="J61" s="29"/>
      <c r="K61" s="31"/>
      <c r="L61" s="16"/>
      <c r="M61" s="16"/>
      <c r="N61" s="16"/>
      <c r="O61" s="16"/>
      <c r="P61" s="16"/>
      <c r="Q61" s="16"/>
      <c r="R61" s="16"/>
    </row>
    <row r="62" spans="1:18" ht="24.6" customHeight="1" x14ac:dyDescent="0.25">
      <c r="A62" s="27" t="s">
        <v>60</v>
      </c>
      <c r="B62" s="38" t="s">
        <v>194</v>
      </c>
      <c r="C62" s="37"/>
      <c r="D62" s="38" t="s">
        <v>195</v>
      </c>
      <c r="E62" s="13" t="s">
        <v>237</v>
      </c>
      <c r="F62" s="46">
        <f t="shared" si="0"/>
        <v>1568.1159997345542</v>
      </c>
      <c r="G62" s="42">
        <v>11814.97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ht="30" customHeight="1" x14ac:dyDescent="0.25">
      <c r="A63" s="27" t="s">
        <v>61</v>
      </c>
      <c r="B63" s="38" t="s">
        <v>196</v>
      </c>
      <c r="C63" s="37"/>
      <c r="D63" s="38" t="s">
        <v>197</v>
      </c>
      <c r="E63" s="13" t="s">
        <v>237</v>
      </c>
      <c r="F63" s="46">
        <f t="shared" si="0"/>
        <v>1212.9630366978565</v>
      </c>
      <c r="G63" s="42">
        <v>9139.07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ht="35.4" customHeight="1" x14ac:dyDescent="0.25">
      <c r="A64" s="27" t="s">
        <v>62</v>
      </c>
      <c r="B64" s="38" t="s">
        <v>198</v>
      </c>
      <c r="C64" s="37">
        <v>40826829003</v>
      </c>
      <c r="D64" s="38" t="s">
        <v>199</v>
      </c>
      <c r="E64" s="13" t="s">
        <v>237</v>
      </c>
      <c r="F64" s="46">
        <f t="shared" si="0"/>
        <v>36595.99177118588</v>
      </c>
      <c r="G64" s="42">
        <v>275732.5</v>
      </c>
      <c r="H64" s="5" t="s">
        <v>237</v>
      </c>
      <c r="I64" s="5" t="s">
        <v>273</v>
      </c>
      <c r="J64" s="55" t="s">
        <v>274</v>
      </c>
      <c r="K64" s="20">
        <v>288630.65000000002</v>
      </c>
      <c r="L64" s="55" t="s">
        <v>274</v>
      </c>
      <c r="M64" s="20">
        <v>288630.65000000002</v>
      </c>
      <c r="N64" s="16"/>
      <c r="O64" s="16"/>
      <c r="P64" s="16"/>
      <c r="Q64" s="16"/>
      <c r="R64" s="16"/>
    </row>
    <row r="65" spans="1:196" ht="28.2" customHeight="1" x14ac:dyDescent="0.25">
      <c r="A65" s="27" t="s">
        <v>63</v>
      </c>
      <c r="B65" s="38" t="s">
        <v>200</v>
      </c>
      <c r="C65" s="37"/>
      <c r="D65" s="38" t="s">
        <v>201</v>
      </c>
      <c r="E65" s="13" t="s">
        <v>237</v>
      </c>
      <c r="F65" s="46">
        <f t="shared" si="0"/>
        <v>246.80204393124956</v>
      </c>
      <c r="G65" s="42">
        <v>1859.53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96" ht="32.4" customHeight="1" x14ac:dyDescent="0.25">
      <c r="A66" s="27" t="s">
        <v>64</v>
      </c>
      <c r="B66" s="38" t="s">
        <v>202</v>
      </c>
      <c r="C66" s="41"/>
      <c r="D66" s="38" t="s">
        <v>203</v>
      </c>
      <c r="E66" s="13" t="s">
        <v>237</v>
      </c>
      <c r="F66" s="46">
        <f t="shared" si="0"/>
        <v>243.08713252372419</v>
      </c>
      <c r="G66" s="42">
        <v>1831.54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96" ht="28.8" customHeight="1" x14ac:dyDescent="0.25">
      <c r="A67" s="27" t="s">
        <v>65</v>
      </c>
      <c r="B67" s="38" t="s">
        <v>204</v>
      </c>
      <c r="C67" s="41"/>
      <c r="D67" s="38" t="s">
        <v>205</v>
      </c>
      <c r="E67" s="13" t="s">
        <v>237</v>
      </c>
      <c r="F67" s="46">
        <f t="shared" si="0"/>
        <v>8200.9476408520804</v>
      </c>
      <c r="G67" s="42">
        <v>61790.04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96" ht="34.200000000000003" customHeight="1" x14ac:dyDescent="0.25">
      <c r="A68" s="27" t="s">
        <v>66</v>
      </c>
      <c r="B68" s="38" t="s">
        <v>206</v>
      </c>
      <c r="C68" s="41">
        <v>22597784145</v>
      </c>
      <c r="D68" s="38" t="s">
        <v>207</v>
      </c>
      <c r="E68" s="13" t="s">
        <v>237</v>
      </c>
      <c r="F68" s="46">
        <f t="shared" si="0"/>
        <v>447.93947839936288</v>
      </c>
      <c r="G68" s="42">
        <v>3375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96" ht="29.4" customHeight="1" x14ac:dyDescent="0.25">
      <c r="A69" s="27" t="s">
        <v>243</v>
      </c>
      <c r="B69" s="38" t="s">
        <v>208</v>
      </c>
      <c r="C69" s="41"/>
      <c r="D69" s="38" t="s">
        <v>209</v>
      </c>
      <c r="E69" s="13" t="s">
        <v>237</v>
      </c>
      <c r="F69" s="46">
        <f t="shared" si="0"/>
        <v>14771.541575419735</v>
      </c>
      <c r="G69" s="42">
        <v>111296.18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96" ht="32.4" customHeight="1" x14ac:dyDescent="0.25">
      <c r="A70" s="27" t="s">
        <v>67</v>
      </c>
      <c r="B70" s="38" t="s">
        <v>210</v>
      </c>
      <c r="C70" s="41">
        <v>70133616033</v>
      </c>
      <c r="D70" s="38" t="s">
        <v>211</v>
      </c>
      <c r="E70" s="13" t="s">
        <v>237</v>
      </c>
      <c r="F70" s="46">
        <f t="shared" si="0"/>
        <v>93.180702103656515</v>
      </c>
      <c r="G70" s="42">
        <v>702.07</v>
      </c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96" ht="27" customHeight="1" x14ac:dyDescent="0.25">
      <c r="A71" s="27" t="s">
        <v>68</v>
      </c>
      <c r="B71" s="38" t="s">
        <v>212</v>
      </c>
      <c r="C71" s="41"/>
      <c r="D71" s="38" t="s">
        <v>213</v>
      </c>
      <c r="E71" s="13" t="s">
        <v>237</v>
      </c>
      <c r="F71" s="46">
        <f t="shared" si="0"/>
        <v>63319.078903709596</v>
      </c>
      <c r="G71" s="42">
        <v>477077.6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96" ht="29.4" customHeight="1" x14ac:dyDescent="0.25">
      <c r="A72" s="27" t="s">
        <v>69</v>
      </c>
      <c r="B72" s="38" t="s">
        <v>214</v>
      </c>
      <c r="C72" s="41"/>
      <c r="D72" s="38" t="s">
        <v>215</v>
      </c>
      <c r="E72" s="13" t="s">
        <v>237</v>
      </c>
      <c r="F72" s="46">
        <f t="shared" si="0"/>
        <v>3974.4057336253231</v>
      </c>
      <c r="G72" s="42">
        <v>29945.16</v>
      </c>
      <c r="H72" s="16"/>
      <c r="I72" s="29"/>
      <c r="J72" s="29"/>
      <c r="K72" s="16"/>
      <c r="L72" s="16"/>
      <c r="M72" s="22"/>
      <c r="N72" s="18"/>
      <c r="O72" s="16"/>
      <c r="P72" s="16"/>
      <c r="Q72" s="16"/>
      <c r="R72" s="16"/>
    </row>
    <row r="73" spans="1:196" ht="30.6" customHeight="1" x14ac:dyDescent="0.25">
      <c r="A73" s="27" t="s">
        <v>70</v>
      </c>
      <c r="B73" s="38" t="s">
        <v>216</v>
      </c>
      <c r="C73" s="41"/>
      <c r="D73" s="38" t="s">
        <v>217</v>
      </c>
      <c r="E73" s="13" t="s">
        <v>237</v>
      </c>
      <c r="F73" s="46">
        <f t="shared" ref="F73:F84" si="1">G73/7.5345</f>
        <v>5961.6086004379849</v>
      </c>
      <c r="G73" s="42">
        <v>44917.74</v>
      </c>
      <c r="H73" s="16"/>
      <c r="I73" s="29"/>
      <c r="J73" s="29"/>
      <c r="K73" s="16"/>
      <c r="L73" s="16"/>
      <c r="M73" s="22"/>
      <c r="N73" s="18"/>
      <c r="O73" s="16"/>
      <c r="P73" s="16"/>
      <c r="Q73" s="16"/>
      <c r="R73" s="16"/>
    </row>
    <row r="74" spans="1:196" ht="28.2" customHeight="1" x14ac:dyDescent="0.25">
      <c r="A74" s="27" t="s">
        <v>71</v>
      </c>
      <c r="B74" s="38" t="s">
        <v>218</v>
      </c>
      <c r="C74" s="41"/>
      <c r="D74" s="38" t="s">
        <v>219</v>
      </c>
      <c r="E74" s="13" t="s">
        <v>237</v>
      </c>
      <c r="F74" s="46">
        <f t="shared" si="1"/>
        <v>170.38290530227619</v>
      </c>
      <c r="G74" s="42">
        <v>1283.75</v>
      </c>
      <c r="H74" s="32"/>
      <c r="I74" s="33"/>
      <c r="J74" s="33"/>
      <c r="K74" s="30"/>
      <c r="L74" s="32"/>
      <c r="M74" s="30"/>
      <c r="N74" s="30"/>
      <c r="O74" s="16"/>
      <c r="P74" s="16"/>
      <c r="Q74" s="16"/>
      <c r="R74" s="16"/>
    </row>
    <row r="75" spans="1:196" s="16" customFormat="1" ht="32.4" customHeight="1" x14ac:dyDescent="0.25">
      <c r="A75" s="27" t="s">
        <v>72</v>
      </c>
      <c r="B75" s="38" t="s">
        <v>220</v>
      </c>
      <c r="C75" s="41">
        <v>59365213244</v>
      </c>
      <c r="D75" s="38" t="s">
        <v>221</v>
      </c>
      <c r="E75" s="13" t="s">
        <v>237</v>
      </c>
      <c r="F75" s="46">
        <f t="shared" si="1"/>
        <v>6648.0854734886188</v>
      </c>
      <c r="G75" s="42">
        <v>50090</v>
      </c>
      <c r="S75" s="62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</row>
    <row r="76" spans="1:196" s="16" customFormat="1" ht="37.799999999999997" customHeight="1" x14ac:dyDescent="0.25">
      <c r="A76" s="27" t="s">
        <v>73</v>
      </c>
      <c r="B76" s="38" t="s">
        <v>222</v>
      </c>
      <c r="C76" s="41"/>
      <c r="D76" s="38" t="s">
        <v>223</v>
      </c>
      <c r="E76" s="13" t="s">
        <v>237</v>
      </c>
      <c r="F76" s="46">
        <f t="shared" si="1"/>
        <v>0.36233326697192908</v>
      </c>
      <c r="G76" s="42">
        <v>2.73</v>
      </c>
      <c r="I76" s="29"/>
      <c r="J76" s="29"/>
      <c r="M76" s="18"/>
      <c r="N76" s="18"/>
      <c r="S76" s="62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</row>
    <row r="77" spans="1:196" s="16" customFormat="1" ht="30.6" customHeight="1" x14ac:dyDescent="0.25">
      <c r="A77" s="27" t="s">
        <v>74</v>
      </c>
      <c r="B77" s="38" t="s">
        <v>224</v>
      </c>
      <c r="C77" s="41"/>
      <c r="D77" s="38" t="s">
        <v>225</v>
      </c>
      <c r="E77" s="13" t="s">
        <v>237</v>
      </c>
      <c r="F77" s="46">
        <f t="shared" si="1"/>
        <v>759.63766673302803</v>
      </c>
      <c r="G77" s="42">
        <v>5723.49</v>
      </c>
      <c r="H77" s="17"/>
      <c r="I77" s="29"/>
      <c r="J77" s="29"/>
      <c r="K77" s="29"/>
      <c r="L77" s="18"/>
      <c r="M77" s="18"/>
      <c r="N77" s="18"/>
      <c r="S77" s="62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</row>
    <row r="78" spans="1:196" ht="32.4" customHeight="1" x14ac:dyDescent="0.25">
      <c r="A78" s="27" t="s">
        <v>75</v>
      </c>
      <c r="B78" s="38" t="s">
        <v>226</v>
      </c>
      <c r="C78" s="41"/>
      <c r="D78" s="38" t="s">
        <v>227</v>
      </c>
      <c r="E78" s="13" t="s">
        <v>237</v>
      </c>
      <c r="F78" s="46">
        <f t="shared" si="1"/>
        <v>8194.1509058331667</v>
      </c>
      <c r="G78" s="42">
        <v>61738.83</v>
      </c>
      <c r="H78" s="16"/>
      <c r="I78" s="29"/>
      <c r="J78" s="29"/>
      <c r="K78" s="16"/>
      <c r="L78" s="16"/>
      <c r="M78" s="16"/>
      <c r="N78" s="16"/>
      <c r="O78" s="16"/>
      <c r="P78" s="16"/>
      <c r="Q78" s="16"/>
      <c r="R78" s="16"/>
    </row>
    <row r="79" spans="1:196" ht="40.200000000000003" customHeight="1" x14ac:dyDescent="0.25">
      <c r="A79" s="27" t="s">
        <v>76</v>
      </c>
      <c r="B79" s="38" t="s">
        <v>228</v>
      </c>
      <c r="C79" s="41"/>
      <c r="D79" s="38" t="s">
        <v>229</v>
      </c>
      <c r="E79" s="13" t="s">
        <v>237</v>
      </c>
      <c r="F79" s="46">
        <f t="shared" si="1"/>
        <v>1251.2960382241686</v>
      </c>
      <c r="G79" s="42">
        <v>9427.89</v>
      </c>
      <c r="H79" s="16"/>
      <c r="I79" s="29"/>
      <c r="J79" s="29"/>
      <c r="K79" s="16"/>
      <c r="L79" s="16"/>
      <c r="M79" s="22"/>
      <c r="N79" s="17"/>
      <c r="O79" s="16"/>
      <c r="P79" s="16"/>
      <c r="Q79" s="16"/>
      <c r="R79" s="16"/>
    </row>
    <row r="80" spans="1:196" ht="30.6" customHeight="1" x14ac:dyDescent="0.25">
      <c r="A80" s="27" t="s">
        <v>77</v>
      </c>
      <c r="B80" s="38" t="s">
        <v>230</v>
      </c>
      <c r="C80" s="41">
        <v>32111742300</v>
      </c>
      <c r="D80" s="38" t="s">
        <v>231</v>
      </c>
      <c r="E80" s="13" t="s">
        <v>237</v>
      </c>
      <c r="F80" s="46">
        <f t="shared" si="1"/>
        <v>248.85526577742382</v>
      </c>
      <c r="G80" s="42">
        <v>1875</v>
      </c>
      <c r="H80" s="17"/>
      <c r="I80" s="29"/>
      <c r="J80" s="29"/>
      <c r="K80" s="16"/>
      <c r="L80" s="16"/>
      <c r="M80" s="16"/>
      <c r="N80" s="16"/>
      <c r="O80" s="16"/>
      <c r="P80" s="16"/>
      <c r="Q80" s="16"/>
      <c r="R80" s="16"/>
    </row>
    <row r="81" spans="1:18" ht="31.2" customHeight="1" x14ac:dyDescent="0.25">
      <c r="A81" s="27" t="s">
        <v>78</v>
      </c>
      <c r="B81" s="38" t="s">
        <v>232</v>
      </c>
      <c r="C81" s="41">
        <v>85584865987</v>
      </c>
      <c r="D81" s="38" t="s">
        <v>233</v>
      </c>
      <c r="E81" s="13" t="s">
        <v>237</v>
      </c>
      <c r="F81" s="46">
        <f t="shared" si="1"/>
        <v>71.670316543898068</v>
      </c>
      <c r="G81" s="42">
        <v>540</v>
      </c>
      <c r="H81" s="17"/>
      <c r="I81" s="29"/>
      <c r="J81" s="29"/>
      <c r="K81" s="16"/>
      <c r="L81" s="17"/>
      <c r="M81" s="16"/>
      <c r="N81" s="16"/>
      <c r="O81" s="16"/>
      <c r="P81" s="16"/>
      <c r="Q81" s="16"/>
      <c r="R81" s="16"/>
    </row>
    <row r="82" spans="1:18" ht="31.2" customHeight="1" x14ac:dyDescent="0.25">
      <c r="A82" s="43" t="s">
        <v>79</v>
      </c>
      <c r="B82" s="38" t="s">
        <v>234</v>
      </c>
      <c r="C82" s="37">
        <v>93578356692</v>
      </c>
      <c r="D82" s="38" t="s">
        <v>235</v>
      </c>
      <c r="E82" s="44" t="s">
        <v>237</v>
      </c>
      <c r="F82" s="46">
        <f t="shared" si="1"/>
        <v>411302.54164178111</v>
      </c>
      <c r="G82" s="42">
        <v>3098959</v>
      </c>
      <c r="H82" s="58" t="s">
        <v>237</v>
      </c>
      <c r="I82" s="58" t="s">
        <v>292</v>
      </c>
      <c r="J82" s="79" t="s">
        <v>297</v>
      </c>
      <c r="K82" s="61">
        <v>1867241.86</v>
      </c>
      <c r="L82" s="79" t="s">
        <v>297</v>
      </c>
      <c r="M82" s="61">
        <v>1867241.86</v>
      </c>
      <c r="N82" s="45"/>
      <c r="O82" s="45"/>
      <c r="P82" s="45"/>
      <c r="Q82" s="45"/>
      <c r="R82" s="45"/>
    </row>
    <row r="83" spans="1:18" ht="31.8" customHeight="1" x14ac:dyDescent="0.25">
      <c r="A83" s="43" t="s">
        <v>244</v>
      </c>
      <c r="B83" s="38" t="s">
        <v>236</v>
      </c>
      <c r="C83" s="37"/>
      <c r="D83" s="38"/>
      <c r="E83" s="44" t="s">
        <v>237</v>
      </c>
      <c r="F83" s="46">
        <f t="shared" si="1"/>
        <v>291.0584643971066</v>
      </c>
      <c r="G83" s="42">
        <v>2192.98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</row>
    <row r="84" spans="1:18" ht="39.6" x14ac:dyDescent="0.25">
      <c r="A84" s="43" t="s">
        <v>246</v>
      </c>
      <c r="B84" s="38" t="s">
        <v>245</v>
      </c>
      <c r="C84" s="37">
        <v>25609559342</v>
      </c>
      <c r="D84" s="37" t="s">
        <v>247</v>
      </c>
      <c r="E84" s="44" t="s">
        <v>237</v>
      </c>
      <c r="F84" s="46">
        <f t="shared" si="1"/>
        <v>50434.667197557901</v>
      </c>
      <c r="G84" s="42">
        <v>380000</v>
      </c>
      <c r="H84" s="58" t="s">
        <v>237</v>
      </c>
      <c r="I84" s="58" t="s">
        <v>263</v>
      </c>
      <c r="J84" s="60" t="s">
        <v>266</v>
      </c>
      <c r="K84" s="61">
        <v>380739.76</v>
      </c>
      <c r="L84" s="60" t="s">
        <v>264</v>
      </c>
      <c r="M84" s="61">
        <v>48239.41</v>
      </c>
      <c r="N84" s="60" t="s">
        <v>265</v>
      </c>
      <c r="O84" s="59">
        <v>332500.34999999998</v>
      </c>
      <c r="P84" s="63" t="s">
        <v>267</v>
      </c>
      <c r="Q84" s="45"/>
      <c r="R84" s="45"/>
    </row>
    <row r="85" spans="1:18" ht="40.799999999999997" customHeight="1" x14ac:dyDescent="0.25">
      <c r="A85" s="43" t="s">
        <v>248</v>
      </c>
      <c r="B85" s="52" t="s">
        <v>252</v>
      </c>
      <c r="C85" s="48">
        <v>32179081874</v>
      </c>
      <c r="D85" s="52" t="s">
        <v>253</v>
      </c>
      <c r="E85" s="51" t="s">
        <v>255</v>
      </c>
      <c r="F85" s="50"/>
      <c r="G85" s="49"/>
      <c r="H85" s="51" t="s">
        <v>237</v>
      </c>
      <c r="I85" s="51" t="s">
        <v>256</v>
      </c>
      <c r="J85" s="50" t="s">
        <v>254</v>
      </c>
      <c r="K85" s="53">
        <v>779.7</v>
      </c>
      <c r="L85" s="50" t="s">
        <v>254</v>
      </c>
      <c r="M85" s="53">
        <v>779.7</v>
      </c>
      <c r="N85" s="47"/>
      <c r="O85" s="47"/>
      <c r="P85" s="47"/>
      <c r="Q85" s="47"/>
      <c r="R85" s="47"/>
    </row>
    <row r="86" spans="1:18" ht="37.200000000000003" customHeight="1" x14ac:dyDescent="0.25">
      <c r="A86" s="43" t="s">
        <v>249</v>
      </c>
      <c r="B86" s="70" t="s">
        <v>278</v>
      </c>
      <c r="C86" s="48">
        <v>55507566304</v>
      </c>
      <c r="D86" s="70" t="s">
        <v>279</v>
      </c>
      <c r="E86" s="71" t="s">
        <v>255</v>
      </c>
      <c r="F86" s="47"/>
      <c r="G86" s="47"/>
      <c r="H86" s="71" t="s">
        <v>237</v>
      </c>
      <c r="I86" s="71" t="s">
        <v>280</v>
      </c>
      <c r="J86" s="72" t="s">
        <v>281</v>
      </c>
      <c r="K86" s="73">
        <v>376.73</v>
      </c>
      <c r="L86" s="72" t="s">
        <v>281</v>
      </c>
      <c r="M86" s="73">
        <v>376.73</v>
      </c>
      <c r="N86" s="47"/>
      <c r="O86" s="47"/>
      <c r="P86" s="47"/>
      <c r="Q86" s="47"/>
      <c r="R86" s="47"/>
    </row>
    <row r="87" spans="1:18" ht="31.2" customHeight="1" x14ac:dyDescent="0.25">
      <c r="A87" s="43" t="s">
        <v>250</v>
      </c>
      <c r="B87" s="70" t="s">
        <v>282</v>
      </c>
      <c r="C87" s="74" t="s">
        <v>283</v>
      </c>
      <c r="D87" s="52" t="s">
        <v>284</v>
      </c>
      <c r="E87" s="51" t="s">
        <v>255</v>
      </c>
      <c r="F87" s="71"/>
      <c r="G87" s="71"/>
      <c r="H87" s="51" t="s">
        <v>237</v>
      </c>
      <c r="I87" s="51" t="s">
        <v>280</v>
      </c>
      <c r="J87" s="50" t="s">
        <v>285</v>
      </c>
      <c r="K87" s="73">
        <v>706.36</v>
      </c>
      <c r="L87" s="72"/>
      <c r="M87" s="72"/>
      <c r="N87" s="50" t="s">
        <v>285</v>
      </c>
      <c r="O87" s="73">
        <v>706.36</v>
      </c>
      <c r="P87" s="47"/>
      <c r="Q87" s="47"/>
      <c r="R87" s="47"/>
    </row>
    <row r="88" spans="1:18" ht="31.2" customHeight="1" x14ac:dyDescent="0.25">
      <c r="A88" s="43" t="s">
        <v>251</v>
      </c>
      <c r="B88" s="75" t="s">
        <v>286</v>
      </c>
      <c r="C88" s="48">
        <v>72985585792</v>
      </c>
      <c r="D88" s="52" t="s">
        <v>287</v>
      </c>
      <c r="E88" s="51" t="s">
        <v>255</v>
      </c>
      <c r="F88" s="47"/>
      <c r="G88" s="47"/>
      <c r="H88" s="51" t="s">
        <v>237</v>
      </c>
      <c r="I88" s="51" t="s">
        <v>280</v>
      </c>
      <c r="J88" s="50" t="s">
        <v>288</v>
      </c>
      <c r="K88" s="73">
        <v>470.91</v>
      </c>
      <c r="L88" s="47"/>
      <c r="M88" s="47"/>
      <c r="N88" s="50" t="s">
        <v>288</v>
      </c>
      <c r="O88" s="73">
        <v>470.91</v>
      </c>
      <c r="P88" s="47"/>
      <c r="Q88" s="47"/>
      <c r="R88" s="47"/>
    </row>
    <row r="89" spans="1:18" ht="31.2" customHeight="1" x14ac:dyDescent="0.25">
      <c r="A89" s="76" t="s">
        <v>289</v>
      </c>
      <c r="B89" s="48" t="s">
        <v>290</v>
      </c>
      <c r="C89" s="48">
        <v>24723122482</v>
      </c>
      <c r="D89" s="77" t="s">
        <v>291</v>
      </c>
      <c r="E89" s="51" t="s">
        <v>255</v>
      </c>
      <c r="F89" s="47"/>
      <c r="G89" s="47"/>
      <c r="H89" s="51" t="s">
        <v>237</v>
      </c>
      <c r="I89" s="51" t="s">
        <v>292</v>
      </c>
      <c r="J89" s="50" t="s">
        <v>293</v>
      </c>
      <c r="K89" s="73">
        <v>4584.4399999999996</v>
      </c>
      <c r="L89" s="50" t="s">
        <v>293</v>
      </c>
      <c r="M89" s="73">
        <v>4584.4399999999996</v>
      </c>
      <c r="N89" s="47"/>
      <c r="O89" s="47"/>
      <c r="P89" s="47"/>
      <c r="Q89" s="47"/>
      <c r="R89" s="47"/>
    </row>
    <row r="90" spans="1:18" ht="31.8" customHeight="1" x14ac:dyDescent="0.25">
      <c r="A90" s="78" t="s">
        <v>294</v>
      </c>
      <c r="B90" s="75" t="s">
        <v>295</v>
      </c>
      <c r="C90" s="48">
        <v>8489278465</v>
      </c>
      <c r="D90" s="52" t="s">
        <v>235</v>
      </c>
      <c r="E90" s="51" t="s">
        <v>255</v>
      </c>
      <c r="F90" s="47"/>
      <c r="G90" s="47"/>
      <c r="H90" s="51" t="s">
        <v>237</v>
      </c>
      <c r="I90" s="51" t="s">
        <v>292</v>
      </c>
      <c r="J90" s="50" t="s">
        <v>296</v>
      </c>
      <c r="K90" s="73">
        <v>2166.2399999999998</v>
      </c>
      <c r="L90" s="50" t="s">
        <v>296</v>
      </c>
      <c r="M90" s="73">
        <v>2166.2399999999998</v>
      </c>
      <c r="N90" s="47"/>
      <c r="O90" s="47"/>
      <c r="P90" s="47"/>
      <c r="Q90" s="47"/>
      <c r="R90" s="47"/>
    </row>
    <row r="91" spans="1:18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</row>
    <row r="92" spans="1:18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1:18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</row>
    <row r="94" spans="1:18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2023-03-09T08:58:17Z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