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/>
  <mc:AlternateContent xmlns:mc="http://schemas.openxmlformats.org/markup-compatibility/2006">
    <mc:Choice Requires="x15">
      <x15ac:absPath xmlns:x15ac="http://schemas.microsoft.com/office/spreadsheetml/2010/11/ac" url="C:\Users\inoga\Desktop\Odvjetnica Gelo\"/>
    </mc:Choice>
  </mc:AlternateContent>
  <xr:revisionPtr revIDLastSave="0" documentId="13_ncr:1_{B6E9FF64-1B9E-46C3-A1BD-D42DB83D8702}" xr6:coauthVersionLast="47" xr6:coauthVersionMax="47" xr10:uidLastSave="{00000000-0000-0000-0000-000000000000}"/>
  <bookViews>
    <workbookView xWindow="-120" yWindow="-120" windowWidth="51840" windowHeight="21120" xr2:uid="{00000000-000D-0000-FFFF-FFFF00000000}"/>
  </bookViews>
  <sheets>
    <sheet name="Dugotrajna imovina" sheetId="1" r:id="rId1"/>
    <sheet name="Sitni inventar" sheetId="5" r:id="rId2"/>
    <sheet name="Materijal" sheetId="6" r:id="rId3"/>
    <sheet name="Revalorizacija" sheetId="7" r:id="rId4"/>
    <sheet name="List3" sheetId="4" state="hidden" r:id="rId5"/>
    <sheet name="OS Kalkulator" sheetId="2" state="hidden" r:id="rId6"/>
    <sheet name="Zaliha" sheetId="3" state="hidden" r:id="rId7"/>
  </sheets>
  <definedNames>
    <definedName name="_xlnm._FilterDatabase" localSheetId="0" hidden="1">'Dugotrajna imovina'!$A$1:$L$372</definedName>
    <definedName name="_xlnm._FilterDatabase" localSheetId="4" hidden="1">List3!$A$3:$O$3</definedName>
    <definedName name="_xlnm._FilterDatabase" localSheetId="2" hidden="1">Materijal!$A$1:$I$1</definedName>
    <definedName name="_xlnm._FilterDatabase" localSheetId="5" hidden="1">'OS Kalkulator'!$A$8:$I$209</definedName>
    <definedName name="_xlnm._FilterDatabase" localSheetId="3" hidden="1">Revalorizacija!$A$1:$M$1</definedName>
    <definedName name="_xlnm._FilterDatabase" localSheetId="1" hidden="1">'Sitni inventar'!$A$1:$H$1</definedName>
    <definedName name="_xlnm._FilterDatabase" localSheetId="6" hidden="1">Zaliha!$A$8:$L$211</definedName>
    <definedName name="_xlnm.Print_Titles" localSheetId="0">'Dugotrajna imovina'!#REF!</definedName>
    <definedName name="_xlnm.Print_Titles" localSheetId="5">'OS Kalkulator'!$1:$8</definedName>
    <definedName name="_xlnm.Print_Titles" localSheetId="6">Zaliha!$1:$8</definedName>
    <definedName name="_xlnm.Print_Area" localSheetId="0">'Dugotrajna imovina'!$A$1:$L$372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280" i="6" l="1"/>
  <c r="H280" i="6" s="1"/>
  <c r="F280" i="6"/>
  <c r="G279" i="6"/>
  <c r="H279" i="6" s="1"/>
  <c r="F279" i="6"/>
  <c r="G278" i="6"/>
  <c r="H278" i="6" s="1"/>
  <c r="F278" i="6"/>
  <c r="G277" i="6"/>
  <c r="H277" i="6" s="1"/>
  <c r="F277" i="6"/>
  <c r="G276" i="6"/>
  <c r="H276" i="6" s="1"/>
  <c r="F276" i="6"/>
  <c r="G275" i="6"/>
  <c r="H275" i="6" s="1"/>
  <c r="F275" i="6"/>
  <c r="G274" i="6"/>
  <c r="H274" i="6" s="1"/>
  <c r="F274" i="6"/>
  <c r="G273" i="6"/>
  <c r="H273" i="6" s="1"/>
  <c r="F273" i="6"/>
  <c r="G272" i="6"/>
  <c r="H272" i="6" s="1"/>
  <c r="F272" i="6"/>
  <c r="G271" i="6"/>
  <c r="H271" i="6" s="1"/>
  <c r="F271" i="6"/>
  <c r="G270" i="6"/>
  <c r="H270" i="6" s="1"/>
  <c r="F270" i="6"/>
  <c r="G269" i="6"/>
  <c r="H269" i="6" s="1"/>
  <c r="F269" i="6"/>
  <c r="G268" i="6"/>
  <c r="H268" i="6" s="1"/>
  <c r="F268" i="6"/>
  <c r="G267" i="6"/>
  <c r="H267" i="6" s="1"/>
  <c r="F267" i="6"/>
  <c r="G266" i="6"/>
  <c r="H266" i="6" s="1"/>
  <c r="F266" i="6"/>
  <c r="G265" i="6"/>
  <c r="H265" i="6" s="1"/>
  <c r="F265" i="6"/>
  <c r="G264" i="6"/>
  <c r="H264" i="6" s="1"/>
  <c r="F264" i="6"/>
  <c r="G263" i="6"/>
  <c r="H263" i="6" s="1"/>
  <c r="F263" i="6"/>
  <c r="G262" i="6"/>
  <c r="H262" i="6" s="1"/>
  <c r="F262" i="6"/>
  <c r="G261" i="6"/>
  <c r="H261" i="6" s="1"/>
  <c r="F261" i="6"/>
  <c r="G260" i="6"/>
  <c r="H260" i="6" s="1"/>
  <c r="F260" i="6"/>
  <c r="G259" i="6"/>
  <c r="H259" i="6" s="1"/>
  <c r="F259" i="6"/>
  <c r="G258" i="6"/>
  <c r="H258" i="6" s="1"/>
  <c r="F258" i="6"/>
  <c r="G257" i="6"/>
  <c r="H257" i="6" s="1"/>
  <c r="F257" i="6"/>
  <c r="G256" i="6"/>
  <c r="H256" i="6" s="1"/>
  <c r="F256" i="6"/>
  <c r="G255" i="6"/>
  <c r="H255" i="6" s="1"/>
  <c r="F255" i="6"/>
  <c r="G254" i="6"/>
  <c r="H254" i="6" s="1"/>
  <c r="F254" i="6"/>
  <c r="G253" i="6"/>
  <c r="H253" i="6" s="1"/>
  <c r="F253" i="6"/>
  <c r="G252" i="6"/>
  <c r="H252" i="6" s="1"/>
  <c r="F252" i="6"/>
  <c r="G251" i="6"/>
  <c r="H251" i="6" s="1"/>
  <c r="F251" i="6"/>
  <c r="G250" i="6"/>
  <c r="H250" i="6" s="1"/>
  <c r="F250" i="6"/>
  <c r="G249" i="6"/>
  <c r="H249" i="6" s="1"/>
  <c r="F249" i="6"/>
  <c r="G248" i="6"/>
  <c r="H248" i="6" s="1"/>
  <c r="F248" i="6"/>
  <c r="G247" i="6"/>
  <c r="H247" i="6" s="1"/>
  <c r="F247" i="6"/>
  <c r="G246" i="6"/>
  <c r="H246" i="6" s="1"/>
  <c r="F246" i="6"/>
  <c r="G245" i="6"/>
  <c r="H245" i="6" s="1"/>
  <c r="F245" i="6"/>
  <c r="G244" i="6"/>
  <c r="H244" i="6" s="1"/>
  <c r="F244" i="6"/>
  <c r="G243" i="6"/>
  <c r="H243" i="6" s="1"/>
  <c r="F243" i="6"/>
  <c r="G242" i="6"/>
  <c r="H242" i="6" s="1"/>
  <c r="F242" i="6"/>
  <c r="G241" i="6"/>
  <c r="H241" i="6" s="1"/>
  <c r="F241" i="6"/>
  <c r="G240" i="6"/>
  <c r="H240" i="6" s="1"/>
  <c r="F240" i="6"/>
  <c r="G239" i="6"/>
  <c r="H239" i="6" s="1"/>
  <c r="F239" i="6"/>
  <c r="G238" i="6"/>
  <c r="H238" i="6" s="1"/>
  <c r="F238" i="6"/>
  <c r="G237" i="6"/>
  <c r="H237" i="6" s="1"/>
  <c r="F237" i="6"/>
  <c r="G236" i="6"/>
  <c r="H236" i="6" s="1"/>
  <c r="F236" i="6"/>
  <c r="G235" i="6"/>
  <c r="H235" i="6" s="1"/>
  <c r="F235" i="6"/>
  <c r="G234" i="6"/>
  <c r="H234" i="6" s="1"/>
  <c r="F234" i="6"/>
  <c r="G233" i="6"/>
  <c r="H233" i="6" s="1"/>
  <c r="F233" i="6"/>
  <c r="G232" i="6"/>
  <c r="H232" i="6" s="1"/>
  <c r="F232" i="6"/>
  <c r="G231" i="6"/>
  <c r="H231" i="6" s="1"/>
  <c r="F231" i="6"/>
  <c r="G230" i="6"/>
  <c r="H230" i="6" s="1"/>
  <c r="F230" i="6"/>
  <c r="G229" i="6"/>
  <c r="H229" i="6" s="1"/>
  <c r="F229" i="6"/>
  <c r="G228" i="6"/>
  <c r="H228" i="6" s="1"/>
  <c r="F228" i="6"/>
  <c r="H227" i="6"/>
  <c r="G227" i="6"/>
  <c r="F227" i="6"/>
  <c r="G226" i="6"/>
  <c r="H226" i="6" s="1"/>
  <c r="F226" i="6"/>
  <c r="G225" i="6"/>
  <c r="H225" i="6" s="1"/>
  <c r="F225" i="6"/>
  <c r="G224" i="6"/>
  <c r="H224" i="6" s="1"/>
  <c r="F224" i="6"/>
  <c r="G223" i="6"/>
  <c r="H223" i="6" s="1"/>
  <c r="F223" i="6"/>
  <c r="G222" i="6"/>
  <c r="H222" i="6" s="1"/>
  <c r="F222" i="6"/>
  <c r="G221" i="6"/>
  <c r="H221" i="6" s="1"/>
  <c r="F221" i="6"/>
  <c r="G220" i="6"/>
  <c r="H220" i="6" s="1"/>
  <c r="F220" i="6"/>
  <c r="G219" i="6"/>
  <c r="H219" i="6" s="1"/>
  <c r="F219" i="6"/>
  <c r="G218" i="6"/>
  <c r="H218" i="6" s="1"/>
  <c r="F218" i="6"/>
  <c r="G217" i="6"/>
  <c r="H217" i="6" s="1"/>
  <c r="F217" i="6"/>
  <c r="G216" i="6"/>
  <c r="H216" i="6" s="1"/>
  <c r="F216" i="6"/>
  <c r="G215" i="6"/>
  <c r="H215" i="6" s="1"/>
  <c r="F215" i="6"/>
  <c r="G214" i="6"/>
  <c r="H214" i="6" s="1"/>
  <c r="F214" i="6"/>
  <c r="G213" i="6"/>
  <c r="H213" i="6" s="1"/>
  <c r="F213" i="6"/>
  <c r="G212" i="6"/>
  <c r="H212" i="6" s="1"/>
  <c r="F212" i="6"/>
  <c r="G211" i="6"/>
  <c r="H211" i="6" s="1"/>
  <c r="F211" i="6"/>
  <c r="G210" i="6"/>
  <c r="H210" i="6" s="1"/>
  <c r="F210" i="6"/>
  <c r="G209" i="6"/>
  <c r="H209" i="6" s="1"/>
  <c r="F209" i="6"/>
  <c r="G208" i="6"/>
  <c r="H208" i="6" s="1"/>
  <c r="F208" i="6"/>
  <c r="G207" i="6"/>
  <c r="H207" i="6" s="1"/>
  <c r="F207" i="6"/>
  <c r="G206" i="6"/>
  <c r="H206" i="6" s="1"/>
  <c r="F206" i="6"/>
  <c r="G205" i="6"/>
  <c r="H205" i="6" s="1"/>
  <c r="F205" i="6"/>
  <c r="G204" i="6"/>
  <c r="H204" i="6" s="1"/>
  <c r="F204" i="6"/>
  <c r="G203" i="6"/>
  <c r="H203" i="6" s="1"/>
  <c r="F203" i="6"/>
  <c r="G202" i="6"/>
  <c r="H202" i="6" s="1"/>
  <c r="F202" i="6"/>
  <c r="G201" i="6"/>
  <c r="H201" i="6" s="1"/>
  <c r="F201" i="6"/>
  <c r="G200" i="6"/>
  <c r="H200" i="6" s="1"/>
  <c r="F200" i="6"/>
  <c r="G199" i="6"/>
  <c r="H199" i="6" s="1"/>
  <c r="F199" i="6"/>
  <c r="G198" i="6"/>
  <c r="H198" i="6" s="1"/>
  <c r="F198" i="6"/>
  <c r="G197" i="6"/>
  <c r="H197" i="6" s="1"/>
  <c r="F197" i="6"/>
  <c r="G196" i="6"/>
  <c r="H196" i="6" s="1"/>
  <c r="F196" i="6"/>
  <c r="H195" i="6"/>
  <c r="G195" i="6"/>
  <c r="F195" i="6"/>
  <c r="G194" i="6"/>
  <c r="H194" i="6" s="1"/>
  <c r="F194" i="6"/>
  <c r="G193" i="6"/>
  <c r="H193" i="6" s="1"/>
  <c r="F193" i="6"/>
  <c r="G192" i="6"/>
  <c r="H192" i="6" s="1"/>
  <c r="F192" i="6"/>
  <c r="G191" i="6"/>
  <c r="H191" i="6" s="1"/>
  <c r="F191" i="6"/>
  <c r="G190" i="6"/>
  <c r="H190" i="6" s="1"/>
  <c r="F190" i="6"/>
  <c r="G189" i="6"/>
  <c r="H189" i="6" s="1"/>
  <c r="F189" i="6"/>
  <c r="G188" i="6"/>
  <c r="H188" i="6" s="1"/>
  <c r="F188" i="6"/>
  <c r="G187" i="6"/>
  <c r="H187" i="6" s="1"/>
  <c r="F187" i="6"/>
  <c r="G186" i="6"/>
  <c r="H186" i="6" s="1"/>
  <c r="F186" i="6"/>
  <c r="G185" i="6"/>
  <c r="H185" i="6" s="1"/>
  <c r="F185" i="6"/>
  <c r="G184" i="6"/>
  <c r="H184" i="6" s="1"/>
  <c r="F184" i="6"/>
  <c r="G183" i="6"/>
  <c r="H183" i="6" s="1"/>
  <c r="F183" i="6"/>
  <c r="G182" i="6"/>
  <c r="H182" i="6" s="1"/>
  <c r="F182" i="6"/>
  <c r="G181" i="6"/>
  <c r="H181" i="6" s="1"/>
  <c r="F181" i="6"/>
  <c r="G180" i="6"/>
  <c r="H180" i="6" s="1"/>
  <c r="F180" i="6"/>
  <c r="G179" i="6"/>
  <c r="H179" i="6" s="1"/>
  <c r="F179" i="6"/>
  <c r="G178" i="6"/>
  <c r="H178" i="6" s="1"/>
  <c r="F178" i="6"/>
  <c r="G177" i="6"/>
  <c r="H177" i="6" s="1"/>
  <c r="F177" i="6"/>
  <c r="G176" i="6"/>
  <c r="H176" i="6" s="1"/>
  <c r="F176" i="6"/>
  <c r="G175" i="6"/>
  <c r="H175" i="6" s="1"/>
  <c r="F175" i="6"/>
  <c r="G174" i="6"/>
  <c r="H174" i="6" s="1"/>
  <c r="F174" i="6"/>
  <c r="G173" i="6"/>
  <c r="H173" i="6" s="1"/>
  <c r="F173" i="6"/>
  <c r="G172" i="6"/>
  <c r="H172" i="6" s="1"/>
  <c r="F172" i="6"/>
  <c r="G171" i="6"/>
  <c r="H171" i="6" s="1"/>
  <c r="F171" i="6"/>
  <c r="G170" i="6"/>
  <c r="H170" i="6" s="1"/>
  <c r="F170" i="6"/>
  <c r="G169" i="6"/>
  <c r="H169" i="6" s="1"/>
  <c r="F169" i="6"/>
  <c r="G168" i="6"/>
  <c r="H168" i="6" s="1"/>
  <c r="F168" i="6"/>
  <c r="G167" i="6"/>
  <c r="H167" i="6" s="1"/>
  <c r="F167" i="6"/>
  <c r="G166" i="6"/>
  <c r="H166" i="6" s="1"/>
  <c r="F166" i="6"/>
  <c r="G165" i="6"/>
  <c r="H165" i="6" s="1"/>
  <c r="F165" i="6"/>
  <c r="G164" i="6"/>
  <c r="H164" i="6" s="1"/>
  <c r="F164" i="6"/>
  <c r="G163" i="6"/>
  <c r="H163" i="6" s="1"/>
  <c r="F163" i="6"/>
  <c r="G162" i="6"/>
  <c r="H162" i="6" s="1"/>
  <c r="F162" i="6"/>
  <c r="G161" i="6"/>
  <c r="H161" i="6" s="1"/>
  <c r="F161" i="6"/>
  <c r="G160" i="6"/>
  <c r="H160" i="6" s="1"/>
  <c r="F160" i="6"/>
  <c r="G159" i="6"/>
  <c r="H159" i="6" s="1"/>
  <c r="F159" i="6"/>
  <c r="G158" i="6"/>
  <c r="H158" i="6" s="1"/>
  <c r="F158" i="6"/>
  <c r="G157" i="6"/>
  <c r="H157" i="6" s="1"/>
  <c r="F157" i="6"/>
  <c r="G156" i="6"/>
  <c r="H156" i="6" s="1"/>
  <c r="F156" i="6"/>
  <c r="G155" i="6"/>
  <c r="H155" i="6" s="1"/>
  <c r="F155" i="6"/>
  <c r="G154" i="6"/>
  <c r="H154" i="6" s="1"/>
  <c r="F154" i="6"/>
  <c r="G153" i="6"/>
  <c r="H153" i="6" s="1"/>
  <c r="F153" i="6"/>
  <c r="G152" i="6"/>
  <c r="H152" i="6" s="1"/>
  <c r="F152" i="6"/>
  <c r="G151" i="6"/>
  <c r="H151" i="6" s="1"/>
  <c r="F151" i="6"/>
  <c r="G150" i="6"/>
  <c r="H150" i="6" s="1"/>
  <c r="F150" i="6"/>
  <c r="G149" i="6"/>
  <c r="H149" i="6" s="1"/>
  <c r="F149" i="6"/>
  <c r="G148" i="6"/>
  <c r="H148" i="6" s="1"/>
  <c r="F148" i="6"/>
  <c r="G147" i="6"/>
  <c r="H147" i="6" s="1"/>
  <c r="F147" i="6"/>
  <c r="G146" i="6"/>
  <c r="H146" i="6" s="1"/>
  <c r="F146" i="6"/>
  <c r="G145" i="6"/>
  <c r="H145" i="6" s="1"/>
  <c r="F145" i="6"/>
  <c r="G144" i="6"/>
  <c r="H144" i="6" s="1"/>
  <c r="F144" i="6"/>
  <c r="G143" i="6"/>
  <c r="H143" i="6" s="1"/>
  <c r="F143" i="6"/>
  <c r="G142" i="6"/>
  <c r="H142" i="6" s="1"/>
  <c r="F142" i="6"/>
  <c r="G141" i="6"/>
  <c r="H141" i="6" s="1"/>
  <c r="F141" i="6"/>
  <c r="G140" i="6"/>
  <c r="H140" i="6" s="1"/>
  <c r="F140" i="6"/>
  <c r="G139" i="6"/>
  <c r="H139" i="6" s="1"/>
  <c r="F139" i="6"/>
  <c r="G138" i="6"/>
  <c r="H138" i="6" s="1"/>
  <c r="F138" i="6"/>
  <c r="G137" i="6"/>
  <c r="H137" i="6" s="1"/>
  <c r="F137" i="6"/>
  <c r="G136" i="6"/>
  <c r="H136" i="6" s="1"/>
  <c r="F136" i="6"/>
  <c r="G135" i="6"/>
  <c r="H135" i="6" s="1"/>
  <c r="F135" i="6"/>
  <c r="G134" i="6"/>
  <c r="H134" i="6" s="1"/>
  <c r="F134" i="6"/>
  <c r="G133" i="6"/>
  <c r="H133" i="6" s="1"/>
  <c r="F133" i="6"/>
  <c r="G132" i="6"/>
  <c r="H132" i="6" s="1"/>
  <c r="F132" i="6"/>
  <c r="H131" i="6"/>
  <c r="G131" i="6"/>
  <c r="F131" i="6"/>
  <c r="G130" i="6"/>
  <c r="H130" i="6" s="1"/>
  <c r="F130" i="6"/>
  <c r="G129" i="6"/>
  <c r="H129" i="6" s="1"/>
  <c r="F129" i="6"/>
  <c r="G128" i="6"/>
  <c r="H128" i="6" s="1"/>
  <c r="F128" i="6"/>
  <c r="G127" i="6"/>
  <c r="H127" i="6" s="1"/>
  <c r="F127" i="6"/>
  <c r="G126" i="6"/>
  <c r="H126" i="6" s="1"/>
  <c r="F126" i="6"/>
  <c r="G125" i="6"/>
  <c r="H125" i="6" s="1"/>
  <c r="F125" i="6"/>
  <c r="G124" i="6"/>
  <c r="H124" i="6" s="1"/>
  <c r="F124" i="6"/>
  <c r="G123" i="6"/>
  <c r="H123" i="6" s="1"/>
  <c r="F123" i="6"/>
  <c r="G122" i="6"/>
  <c r="H122" i="6" s="1"/>
  <c r="F122" i="6"/>
  <c r="G121" i="6"/>
  <c r="H121" i="6" s="1"/>
  <c r="F121" i="6"/>
  <c r="G120" i="6"/>
  <c r="H120" i="6" s="1"/>
  <c r="F120" i="6"/>
  <c r="G119" i="6"/>
  <c r="H119" i="6" s="1"/>
  <c r="F119" i="6"/>
  <c r="G118" i="6"/>
  <c r="H118" i="6" s="1"/>
  <c r="F118" i="6"/>
  <c r="G117" i="6"/>
  <c r="H117" i="6" s="1"/>
  <c r="F117" i="6"/>
  <c r="G116" i="6"/>
  <c r="H116" i="6" s="1"/>
  <c r="F116" i="6"/>
  <c r="G115" i="6"/>
  <c r="H115" i="6" s="1"/>
  <c r="F115" i="6"/>
  <c r="G114" i="6"/>
  <c r="H114" i="6" s="1"/>
  <c r="F114" i="6"/>
  <c r="G113" i="6"/>
  <c r="H113" i="6" s="1"/>
  <c r="F113" i="6"/>
  <c r="G112" i="6"/>
  <c r="H112" i="6" s="1"/>
  <c r="F112" i="6"/>
  <c r="G111" i="6"/>
  <c r="H111" i="6" s="1"/>
  <c r="F111" i="6"/>
  <c r="G110" i="6"/>
  <c r="H110" i="6" s="1"/>
  <c r="F110" i="6"/>
  <c r="G109" i="6"/>
  <c r="H109" i="6" s="1"/>
  <c r="F109" i="6"/>
  <c r="G108" i="6"/>
  <c r="H108" i="6" s="1"/>
  <c r="F108" i="6"/>
  <c r="G107" i="6"/>
  <c r="H107" i="6" s="1"/>
  <c r="F107" i="6"/>
  <c r="G106" i="6"/>
  <c r="H106" i="6" s="1"/>
  <c r="F106" i="6"/>
  <c r="G105" i="6"/>
  <c r="H105" i="6" s="1"/>
  <c r="F105" i="6"/>
  <c r="G104" i="6"/>
  <c r="H104" i="6" s="1"/>
  <c r="F104" i="6"/>
  <c r="G103" i="6"/>
  <c r="H103" i="6" s="1"/>
  <c r="F103" i="6"/>
  <c r="G102" i="6"/>
  <c r="H102" i="6" s="1"/>
  <c r="F102" i="6"/>
  <c r="G101" i="6"/>
  <c r="H101" i="6" s="1"/>
  <c r="F101" i="6"/>
  <c r="G100" i="6"/>
  <c r="H100" i="6" s="1"/>
  <c r="F100" i="6"/>
  <c r="H99" i="6"/>
  <c r="G99" i="6"/>
  <c r="F99" i="6"/>
  <c r="G98" i="6"/>
  <c r="H98" i="6" s="1"/>
  <c r="F98" i="6"/>
  <c r="G97" i="6"/>
  <c r="H97" i="6" s="1"/>
  <c r="F97" i="6"/>
  <c r="G96" i="6"/>
  <c r="H96" i="6" s="1"/>
  <c r="F96" i="6"/>
  <c r="G95" i="6"/>
  <c r="H95" i="6" s="1"/>
  <c r="F95" i="6"/>
  <c r="G94" i="6"/>
  <c r="H94" i="6" s="1"/>
  <c r="F94" i="6"/>
  <c r="G93" i="6"/>
  <c r="H93" i="6" s="1"/>
  <c r="F93" i="6"/>
  <c r="G92" i="6"/>
  <c r="H92" i="6" s="1"/>
  <c r="F92" i="6"/>
  <c r="G91" i="6"/>
  <c r="H91" i="6" s="1"/>
  <c r="F91" i="6"/>
  <c r="G90" i="6"/>
  <c r="H90" i="6" s="1"/>
  <c r="F90" i="6"/>
  <c r="G89" i="6"/>
  <c r="H89" i="6" s="1"/>
  <c r="F89" i="6"/>
  <c r="G88" i="6"/>
  <c r="H88" i="6" s="1"/>
  <c r="F88" i="6"/>
  <c r="G87" i="6"/>
  <c r="H87" i="6" s="1"/>
  <c r="F87" i="6"/>
  <c r="G86" i="6"/>
  <c r="H86" i="6" s="1"/>
  <c r="F86" i="6"/>
  <c r="G85" i="6"/>
  <c r="H85" i="6" s="1"/>
  <c r="F85" i="6"/>
  <c r="G84" i="6"/>
  <c r="H84" i="6" s="1"/>
  <c r="F84" i="6"/>
  <c r="G83" i="6"/>
  <c r="H83" i="6" s="1"/>
  <c r="F83" i="6"/>
  <c r="G82" i="6"/>
  <c r="H82" i="6" s="1"/>
  <c r="F82" i="6"/>
  <c r="G81" i="6"/>
  <c r="H81" i="6" s="1"/>
  <c r="F81" i="6"/>
  <c r="G80" i="6"/>
  <c r="H80" i="6" s="1"/>
  <c r="F80" i="6"/>
  <c r="G79" i="6"/>
  <c r="H79" i="6" s="1"/>
  <c r="F79" i="6"/>
  <c r="G78" i="6"/>
  <c r="H78" i="6" s="1"/>
  <c r="F78" i="6"/>
  <c r="G77" i="6"/>
  <c r="H77" i="6" s="1"/>
  <c r="F77" i="6"/>
  <c r="G76" i="6"/>
  <c r="H76" i="6" s="1"/>
  <c r="F76" i="6"/>
  <c r="G75" i="6"/>
  <c r="H75" i="6" s="1"/>
  <c r="F75" i="6"/>
  <c r="G74" i="6"/>
  <c r="H74" i="6" s="1"/>
  <c r="F74" i="6"/>
  <c r="G73" i="6"/>
  <c r="H73" i="6" s="1"/>
  <c r="F73" i="6"/>
  <c r="G72" i="6"/>
  <c r="H72" i="6" s="1"/>
  <c r="F72" i="6"/>
  <c r="G71" i="6"/>
  <c r="H71" i="6" s="1"/>
  <c r="F71" i="6"/>
  <c r="G70" i="6"/>
  <c r="H70" i="6" s="1"/>
  <c r="F70" i="6"/>
  <c r="G69" i="6"/>
  <c r="H69" i="6" s="1"/>
  <c r="F69" i="6"/>
  <c r="G68" i="6"/>
  <c r="H68" i="6" s="1"/>
  <c r="F68" i="6"/>
  <c r="G67" i="6"/>
  <c r="H67" i="6" s="1"/>
  <c r="F67" i="6"/>
  <c r="G66" i="6"/>
  <c r="H66" i="6" s="1"/>
  <c r="F66" i="6"/>
  <c r="G65" i="6"/>
  <c r="H65" i="6" s="1"/>
  <c r="F65" i="6"/>
  <c r="G64" i="6"/>
  <c r="H64" i="6" s="1"/>
  <c r="F64" i="6"/>
  <c r="G63" i="6"/>
  <c r="H63" i="6" s="1"/>
  <c r="F63" i="6"/>
  <c r="G62" i="6"/>
  <c r="H62" i="6" s="1"/>
  <c r="F62" i="6"/>
  <c r="G61" i="6"/>
  <c r="H61" i="6" s="1"/>
  <c r="F61" i="6"/>
  <c r="G60" i="6"/>
  <c r="H60" i="6" s="1"/>
  <c r="F60" i="6"/>
  <c r="H59" i="6"/>
  <c r="G59" i="6"/>
  <c r="F59" i="6"/>
  <c r="G58" i="6"/>
  <c r="H58" i="6" s="1"/>
  <c r="F58" i="6"/>
  <c r="G57" i="6"/>
  <c r="H57" i="6" s="1"/>
  <c r="F57" i="6"/>
  <c r="G56" i="6"/>
  <c r="H56" i="6" s="1"/>
  <c r="F56" i="6"/>
  <c r="G55" i="6"/>
  <c r="H55" i="6" s="1"/>
  <c r="F55" i="6"/>
  <c r="G54" i="6"/>
  <c r="H54" i="6" s="1"/>
  <c r="F54" i="6"/>
  <c r="G53" i="6"/>
  <c r="H53" i="6" s="1"/>
  <c r="F53" i="6"/>
  <c r="G52" i="6"/>
  <c r="H52" i="6" s="1"/>
  <c r="F52" i="6"/>
  <c r="G51" i="6"/>
  <c r="H51" i="6" s="1"/>
  <c r="F51" i="6"/>
  <c r="G50" i="6"/>
  <c r="H50" i="6" s="1"/>
  <c r="F50" i="6"/>
  <c r="G49" i="6"/>
  <c r="H49" i="6" s="1"/>
  <c r="F49" i="6"/>
  <c r="G48" i="6"/>
  <c r="H48" i="6" s="1"/>
  <c r="F48" i="6"/>
  <c r="G47" i="6"/>
  <c r="H47" i="6" s="1"/>
  <c r="F47" i="6"/>
  <c r="G46" i="6"/>
  <c r="H46" i="6" s="1"/>
  <c r="F46" i="6"/>
  <c r="G45" i="6"/>
  <c r="H45" i="6" s="1"/>
  <c r="F45" i="6"/>
  <c r="G44" i="6"/>
  <c r="H44" i="6" s="1"/>
  <c r="F44" i="6"/>
  <c r="G43" i="6"/>
  <c r="H43" i="6" s="1"/>
  <c r="F43" i="6"/>
  <c r="G42" i="6"/>
  <c r="H42" i="6" s="1"/>
  <c r="F42" i="6"/>
  <c r="G41" i="6"/>
  <c r="H41" i="6" s="1"/>
  <c r="F41" i="6"/>
  <c r="G40" i="6"/>
  <c r="H40" i="6" s="1"/>
  <c r="F40" i="6"/>
  <c r="G39" i="6"/>
  <c r="H39" i="6" s="1"/>
  <c r="F39" i="6"/>
  <c r="G38" i="6"/>
  <c r="H38" i="6" s="1"/>
  <c r="F38" i="6"/>
  <c r="G37" i="6"/>
  <c r="H37" i="6" s="1"/>
  <c r="F37" i="6"/>
  <c r="G36" i="6"/>
  <c r="H36" i="6" s="1"/>
  <c r="F36" i="6"/>
  <c r="G35" i="6"/>
  <c r="H35" i="6" s="1"/>
  <c r="F35" i="6"/>
  <c r="G34" i="6"/>
  <c r="H34" i="6" s="1"/>
  <c r="F34" i="6"/>
  <c r="G33" i="6"/>
  <c r="H33" i="6" s="1"/>
  <c r="F33" i="6"/>
  <c r="G32" i="6"/>
  <c r="H32" i="6" s="1"/>
  <c r="F32" i="6"/>
  <c r="G31" i="6"/>
  <c r="H31" i="6" s="1"/>
  <c r="F31" i="6"/>
  <c r="G30" i="6"/>
  <c r="H30" i="6" s="1"/>
  <c r="F30" i="6"/>
  <c r="G29" i="6"/>
  <c r="H29" i="6" s="1"/>
  <c r="F29" i="6"/>
  <c r="G28" i="6"/>
  <c r="H28" i="6" s="1"/>
  <c r="F28" i="6"/>
  <c r="G27" i="6"/>
  <c r="H27" i="6" s="1"/>
  <c r="F27" i="6"/>
  <c r="G26" i="6"/>
  <c r="H26" i="6" s="1"/>
  <c r="F26" i="6"/>
  <c r="G25" i="6"/>
  <c r="H25" i="6" s="1"/>
  <c r="F25" i="6"/>
  <c r="G24" i="6"/>
  <c r="H24" i="6" s="1"/>
  <c r="F24" i="6"/>
  <c r="G23" i="6"/>
  <c r="H23" i="6" s="1"/>
  <c r="F23" i="6"/>
  <c r="G22" i="6"/>
  <c r="H22" i="6" s="1"/>
  <c r="F22" i="6"/>
  <c r="G21" i="6"/>
  <c r="H21" i="6" s="1"/>
  <c r="F21" i="6"/>
  <c r="G20" i="6"/>
  <c r="H20" i="6" s="1"/>
  <c r="F20" i="6"/>
  <c r="G19" i="6"/>
  <c r="H19" i="6" s="1"/>
  <c r="F19" i="6"/>
  <c r="G18" i="6"/>
  <c r="H18" i="6" s="1"/>
  <c r="F18" i="6"/>
  <c r="G17" i="6"/>
  <c r="H17" i="6" s="1"/>
  <c r="F17" i="6"/>
  <c r="G16" i="6"/>
  <c r="H16" i="6" s="1"/>
  <c r="F16" i="6"/>
  <c r="G15" i="6"/>
  <c r="H15" i="6" s="1"/>
  <c r="F15" i="6"/>
  <c r="G14" i="6"/>
  <c r="H14" i="6" s="1"/>
  <c r="F14" i="6"/>
  <c r="G13" i="6"/>
  <c r="H13" i="6" s="1"/>
  <c r="F13" i="6"/>
  <c r="G12" i="6"/>
  <c r="H12" i="6" s="1"/>
  <c r="F12" i="6"/>
  <c r="G11" i="6"/>
  <c r="H11" i="6" s="1"/>
  <c r="F11" i="6"/>
  <c r="G10" i="6"/>
  <c r="H10" i="6" s="1"/>
  <c r="F10" i="6"/>
  <c r="G9" i="6"/>
  <c r="H9" i="6" s="1"/>
  <c r="F9" i="6"/>
  <c r="G8" i="6"/>
  <c r="H8" i="6" s="1"/>
  <c r="F8" i="6"/>
  <c r="G7" i="6"/>
  <c r="H7" i="6" s="1"/>
  <c r="F7" i="6"/>
  <c r="G6" i="6"/>
  <c r="H6" i="6" s="1"/>
  <c r="F6" i="6"/>
  <c r="G5" i="6"/>
  <c r="H5" i="6" s="1"/>
  <c r="F5" i="6"/>
  <c r="G4" i="6"/>
  <c r="H4" i="6" s="1"/>
  <c r="F4" i="6"/>
  <c r="G3" i="6"/>
  <c r="H3" i="6" s="1"/>
  <c r="F3" i="6"/>
  <c r="G2" i="6"/>
  <c r="H2" i="6" s="1"/>
  <c r="F2" i="6"/>
  <c r="F118" i="5"/>
  <c r="G118" i="5" s="1"/>
  <c r="G117" i="5"/>
  <c r="F117" i="5"/>
  <c r="F116" i="5"/>
  <c r="G116" i="5" s="1"/>
  <c r="F115" i="5"/>
  <c r="G115" i="5" s="1"/>
  <c r="F114" i="5"/>
  <c r="G114" i="5" s="1"/>
  <c r="G113" i="5"/>
  <c r="F113" i="5"/>
  <c r="F112" i="5"/>
  <c r="G112" i="5" s="1"/>
  <c r="F111" i="5"/>
  <c r="G111" i="5" s="1"/>
  <c r="F110" i="5"/>
  <c r="G110" i="5" s="1"/>
  <c r="G109" i="5"/>
  <c r="F109" i="5"/>
  <c r="F108" i="5"/>
  <c r="G108" i="5" s="1"/>
  <c r="F107" i="5"/>
  <c r="G107" i="5" s="1"/>
  <c r="F106" i="5"/>
  <c r="G106" i="5" s="1"/>
  <c r="G105" i="5"/>
  <c r="F105" i="5"/>
  <c r="F104" i="5"/>
  <c r="G104" i="5" s="1"/>
  <c r="F103" i="5"/>
  <c r="G103" i="5" s="1"/>
  <c r="F102" i="5"/>
  <c r="G102" i="5" s="1"/>
  <c r="G101" i="5"/>
  <c r="F101" i="5"/>
  <c r="F100" i="5"/>
  <c r="G100" i="5" s="1"/>
  <c r="F99" i="5"/>
  <c r="G99" i="5" s="1"/>
  <c r="F98" i="5"/>
  <c r="G98" i="5" s="1"/>
  <c r="G97" i="5"/>
  <c r="F97" i="5"/>
  <c r="F96" i="5"/>
  <c r="G96" i="5" s="1"/>
  <c r="F95" i="5"/>
  <c r="G95" i="5" s="1"/>
  <c r="F94" i="5"/>
  <c r="G94" i="5" s="1"/>
  <c r="G93" i="5"/>
  <c r="F93" i="5"/>
  <c r="F92" i="5"/>
  <c r="G92" i="5" s="1"/>
  <c r="F91" i="5"/>
  <c r="G91" i="5" s="1"/>
  <c r="F90" i="5"/>
  <c r="G90" i="5" s="1"/>
  <c r="G89" i="5"/>
  <c r="F89" i="5"/>
  <c r="F88" i="5"/>
  <c r="G88" i="5" s="1"/>
  <c r="F87" i="5"/>
  <c r="G87" i="5" s="1"/>
  <c r="F86" i="5"/>
  <c r="G86" i="5" s="1"/>
  <c r="G85" i="5"/>
  <c r="F85" i="5"/>
  <c r="F84" i="5"/>
  <c r="G84" i="5" s="1"/>
  <c r="F83" i="5"/>
  <c r="G83" i="5" s="1"/>
  <c r="F82" i="5"/>
  <c r="G82" i="5" s="1"/>
  <c r="G81" i="5"/>
  <c r="F81" i="5"/>
  <c r="F80" i="5"/>
  <c r="G80" i="5" s="1"/>
  <c r="F79" i="5"/>
  <c r="G79" i="5" s="1"/>
  <c r="F78" i="5"/>
  <c r="G78" i="5" s="1"/>
  <c r="G77" i="5"/>
  <c r="F77" i="5"/>
  <c r="F76" i="5"/>
  <c r="G76" i="5" s="1"/>
  <c r="F75" i="5"/>
  <c r="G75" i="5" s="1"/>
  <c r="F74" i="5"/>
  <c r="G74" i="5" s="1"/>
  <c r="G73" i="5"/>
  <c r="F73" i="5"/>
  <c r="F72" i="5"/>
  <c r="G72" i="5" s="1"/>
  <c r="F71" i="5"/>
  <c r="G71" i="5" s="1"/>
  <c r="F70" i="5"/>
  <c r="G70" i="5" s="1"/>
  <c r="G69" i="5"/>
  <c r="F69" i="5"/>
  <c r="F68" i="5"/>
  <c r="G68" i="5" s="1"/>
  <c r="F67" i="5"/>
  <c r="G67" i="5" s="1"/>
  <c r="G66" i="5"/>
  <c r="F66" i="5"/>
  <c r="G65" i="5"/>
  <c r="F65" i="5"/>
  <c r="F64" i="5"/>
  <c r="G64" i="5" s="1"/>
  <c r="F63" i="5"/>
  <c r="G63" i="5" s="1"/>
  <c r="G62" i="5"/>
  <c r="F62" i="5"/>
  <c r="G61" i="5"/>
  <c r="F61" i="5"/>
  <c r="F60" i="5"/>
  <c r="G60" i="5" s="1"/>
  <c r="F59" i="5"/>
  <c r="G59" i="5" s="1"/>
  <c r="G58" i="5"/>
  <c r="F58" i="5"/>
  <c r="G57" i="5"/>
  <c r="F57" i="5"/>
  <c r="F56" i="5"/>
  <c r="G56" i="5" s="1"/>
  <c r="F55" i="5"/>
  <c r="G55" i="5" s="1"/>
  <c r="G54" i="5"/>
  <c r="F54" i="5"/>
  <c r="G53" i="5"/>
  <c r="F53" i="5"/>
  <c r="F52" i="5"/>
  <c r="G52" i="5" s="1"/>
  <c r="F51" i="5"/>
  <c r="G51" i="5" s="1"/>
  <c r="G50" i="5"/>
  <c r="F50" i="5"/>
  <c r="G49" i="5"/>
  <c r="F49" i="5"/>
  <c r="F48" i="5"/>
  <c r="G48" i="5" s="1"/>
  <c r="F47" i="5"/>
  <c r="G47" i="5" s="1"/>
  <c r="G46" i="5"/>
  <c r="F46" i="5"/>
  <c r="G45" i="5"/>
  <c r="F45" i="5"/>
  <c r="F44" i="5"/>
  <c r="G44" i="5" s="1"/>
  <c r="F43" i="5"/>
  <c r="G43" i="5" s="1"/>
  <c r="G42" i="5"/>
  <c r="F42" i="5"/>
  <c r="G41" i="5"/>
  <c r="F41" i="5"/>
  <c r="F40" i="5"/>
  <c r="G40" i="5" s="1"/>
  <c r="F39" i="5"/>
  <c r="G39" i="5" s="1"/>
  <c r="G38" i="5"/>
  <c r="F38" i="5"/>
  <c r="G37" i="5"/>
  <c r="F37" i="5"/>
  <c r="F36" i="5"/>
  <c r="G36" i="5" s="1"/>
  <c r="F35" i="5"/>
  <c r="G35" i="5" s="1"/>
  <c r="G34" i="5"/>
  <c r="F34" i="5"/>
  <c r="G33" i="5"/>
  <c r="F33" i="5"/>
  <c r="F32" i="5"/>
  <c r="G32" i="5" s="1"/>
  <c r="F31" i="5"/>
  <c r="G31" i="5" s="1"/>
  <c r="G30" i="5"/>
  <c r="F30" i="5"/>
  <c r="G29" i="5"/>
  <c r="F29" i="5"/>
  <c r="F28" i="5"/>
  <c r="G28" i="5" s="1"/>
  <c r="F27" i="5"/>
  <c r="G27" i="5" s="1"/>
  <c r="G26" i="5"/>
  <c r="F26" i="5"/>
  <c r="G25" i="5"/>
  <c r="F25" i="5"/>
  <c r="F24" i="5"/>
  <c r="G24" i="5" s="1"/>
  <c r="F23" i="5"/>
  <c r="G23" i="5" s="1"/>
  <c r="G22" i="5"/>
  <c r="F22" i="5"/>
  <c r="G21" i="5"/>
  <c r="F21" i="5"/>
  <c r="F20" i="5"/>
  <c r="G20" i="5" s="1"/>
  <c r="F19" i="5"/>
  <c r="G19" i="5" s="1"/>
  <c r="G18" i="5"/>
  <c r="F18" i="5"/>
  <c r="G17" i="5"/>
  <c r="F17" i="5"/>
  <c r="F16" i="5"/>
  <c r="G16" i="5" s="1"/>
  <c r="F15" i="5"/>
  <c r="G15" i="5" s="1"/>
  <c r="G14" i="5"/>
  <c r="F14" i="5"/>
  <c r="G13" i="5"/>
  <c r="F13" i="5"/>
  <c r="F12" i="5"/>
  <c r="G12" i="5" s="1"/>
  <c r="F11" i="5"/>
  <c r="G11" i="5" s="1"/>
  <c r="G10" i="5"/>
  <c r="F10" i="5"/>
  <c r="G9" i="5"/>
  <c r="F9" i="5"/>
  <c r="F8" i="5"/>
  <c r="G8" i="5" s="1"/>
  <c r="F7" i="5"/>
  <c r="G7" i="5" s="1"/>
  <c r="G6" i="5"/>
  <c r="F6" i="5"/>
  <c r="G5" i="5"/>
  <c r="F5" i="5"/>
  <c r="F4" i="5"/>
  <c r="G4" i="5" s="1"/>
  <c r="F3" i="5"/>
  <c r="G3" i="5" s="1"/>
  <c r="G2" i="5"/>
  <c r="F2" i="5"/>
  <c r="L111" i="4" l="1"/>
  <c r="K111" i="4"/>
  <c r="J111" i="4"/>
  <c r="L109" i="4"/>
  <c r="K109" i="4"/>
  <c r="J109" i="4"/>
  <c r="L106" i="4"/>
  <c r="K106" i="4"/>
  <c r="J106" i="4"/>
  <c r="L93" i="4"/>
  <c r="K93" i="4"/>
  <c r="J93" i="4"/>
  <c r="L88" i="4"/>
  <c r="K88" i="4"/>
  <c r="J88" i="4"/>
  <c r="L68" i="4"/>
  <c r="K68" i="4"/>
  <c r="J68" i="4"/>
  <c r="L5" i="4"/>
  <c r="K5" i="4"/>
  <c r="J5" i="4"/>
  <c r="L112" i="4" l="1"/>
  <c r="K112" i="4"/>
  <c r="J112" i="4"/>
  <c r="B91" i="3" l="1"/>
  <c r="B10" i="3"/>
  <c r="B11" i="3"/>
  <c r="B12" i="3"/>
  <c r="B13" i="3"/>
  <c r="B14" i="3"/>
  <c r="B95" i="3"/>
  <c r="B96" i="3"/>
  <c r="B97" i="3"/>
  <c r="B15" i="3"/>
  <c r="B16" i="3"/>
  <c r="B17" i="3"/>
  <c r="B109" i="3"/>
  <c r="B18" i="3"/>
  <c r="B19" i="3"/>
  <c r="B20" i="3"/>
  <c r="B21" i="3"/>
  <c r="B98" i="3"/>
  <c r="B22" i="3"/>
  <c r="B23" i="3"/>
  <c r="B24" i="3"/>
  <c r="B25" i="3"/>
  <c r="B26" i="3"/>
  <c r="B27" i="3"/>
  <c r="B28" i="3"/>
  <c r="B29" i="3"/>
  <c r="B30" i="3"/>
  <c r="B31" i="3"/>
  <c r="B32" i="3"/>
  <c r="B72" i="3"/>
  <c r="B73" i="3"/>
  <c r="B74" i="3"/>
  <c r="B75" i="3"/>
  <c r="B76" i="3"/>
  <c r="B33" i="3"/>
  <c r="B34" i="3"/>
  <c r="B35" i="3"/>
  <c r="B36" i="3"/>
  <c r="B37" i="3"/>
  <c r="B99" i="3"/>
  <c r="B100" i="3"/>
  <c r="B38" i="3"/>
  <c r="B39" i="3"/>
  <c r="B40" i="3"/>
  <c r="B41" i="3"/>
  <c r="B42" i="3"/>
  <c r="B43" i="3"/>
  <c r="B44" i="3"/>
  <c r="B45" i="3"/>
  <c r="B46" i="3"/>
  <c r="B47" i="3"/>
  <c r="B77" i="3"/>
  <c r="B48" i="3"/>
  <c r="B49" i="3"/>
  <c r="B78" i="3"/>
  <c r="B90" i="3"/>
  <c r="B101" i="3"/>
  <c r="B50" i="3"/>
  <c r="B51" i="3"/>
  <c r="B52" i="3"/>
  <c r="B53" i="3"/>
  <c r="B54" i="3"/>
  <c r="B55" i="3"/>
  <c r="B79" i="3"/>
  <c r="B56" i="3"/>
  <c r="B80" i="3"/>
  <c r="B57" i="3"/>
  <c r="B58" i="3"/>
  <c r="B59" i="3"/>
  <c r="B60" i="3"/>
  <c r="B61" i="3"/>
  <c r="B62" i="3"/>
  <c r="B102" i="3"/>
  <c r="B103" i="3"/>
  <c r="B63" i="3"/>
  <c r="B64" i="3"/>
  <c r="B65" i="3"/>
  <c r="B66" i="3"/>
  <c r="B81" i="3"/>
  <c r="B67" i="3"/>
  <c r="B82" i="3"/>
  <c r="B83" i="3"/>
  <c r="B84" i="3"/>
  <c r="B68" i="3"/>
  <c r="B69" i="3"/>
  <c r="B70" i="3"/>
  <c r="B85" i="3"/>
  <c r="B71" i="3"/>
  <c r="B104" i="3"/>
  <c r="B105" i="3"/>
  <c r="B86" i="3"/>
  <c r="B107" i="3"/>
  <c r="B108" i="3"/>
  <c r="B92" i="3"/>
  <c r="B106" i="3"/>
  <c r="B93" i="3"/>
  <c r="B87" i="3"/>
  <c r="B94" i="3"/>
  <c r="B88" i="3"/>
  <c r="B89" i="3"/>
  <c r="B9" i="3"/>
  <c r="C86" i="4"/>
  <c r="C85" i="4"/>
  <c r="C92" i="4"/>
  <c r="C84" i="4"/>
  <c r="C91" i="4"/>
  <c r="C105" i="4"/>
  <c r="C90" i="4"/>
  <c r="C108" i="4"/>
  <c r="C107" i="4"/>
  <c r="C83" i="4"/>
  <c r="C104" i="4"/>
  <c r="C103" i="4"/>
  <c r="C67" i="4"/>
  <c r="C82" i="4"/>
  <c r="C66" i="4"/>
  <c r="C65" i="4"/>
  <c r="C64" i="4"/>
  <c r="C81" i="4"/>
  <c r="C80" i="4"/>
  <c r="C79" i="4"/>
  <c r="C63" i="4"/>
  <c r="C78" i="4"/>
  <c r="C62" i="4"/>
  <c r="C61" i="4"/>
  <c r="C60" i="4"/>
  <c r="C59" i="4"/>
  <c r="C102" i="4"/>
  <c r="C101" i="4"/>
  <c r="C58" i="4"/>
  <c r="C57" i="4"/>
  <c r="C56" i="4"/>
  <c r="C55" i="4"/>
  <c r="C54" i="4"/>
  <c r="C53" i="4"/>
  <c r="C77" i="4"/>
  <c r="C52" i="4"/>
  <c r="C76" i="4"/>
  <c r="C51" i="4"/>
  <c r="C50" i="4"/>
  <c r="C49" i="4"/>
  <c r="C48" i="4"/>
  <c r="C47" i="4"/>
  <c r="C46" i="4"/>
  <c r="C100" i="4"/>
  <c r="C87" i="4"/>
  <c r="C75" i="4"/>
  <c r="C45" i="4"/>
  <c r="C44" i="4"/>
  <c r="C74" i="4"/>
  <c r="C43" i="4"/>
  <c r="C42" i="4"/>
  <c r="C41" i="4"/>
  <c r="C40" i="4"/>
  <c r="C39" i="4"/>
  <c r="C38" i="4"/>
  <c r="C37" i="4"/>
  <c r="C36" i="4"/>
  <c r="C35" i="4"/>
  <c r="C34" i="4"/>
  <c r="C99" i="4"/>
  <c r="C98" i="4"/>
  <c r="C33" i="4"/>
  <c r="C32" i="4"/>
  <c r="C31" i="4"/>
  <c r="C30" i="4"/>
  <c r="C29" i="4"/>
  <c r="C73" i="4"/>
  <c r="C72" i="4"/>
  <c r="C71" i="4"/>
  <c r="C70" i="4"/>
  <c r="C69" i="4"/>
  <c r="C28" i="4"/>
  <c r="C27" i="4"/>
  <c r="C26" i="4"/>
  <c r="C25" i="4"/>
  <c r="C24" i="4"/>
  <c r="C23" i="4"/>
  <c r="C22" i="4"/>
  <c r="C21" i="4"/>
  <c r="C20" i="4"/>
  <c r="C19" i="4"/>
  <c r="C18" i="4"/>
  <c r="C97" i="4"/>
  <c r="C17" i="4"/>
  <c r="C16" i="4"/>
  <c r="C15" i="4"/>
  <c r="C14" i="4"/>
  <c r="C110" i="4"/>
  <c r="C13" i="4"/>
  <c r="C12" i="4"/>
  <c r="C11" i="4"/>
  <c r="C96" i="4"/>
  <c r="C95" i="4"/>
  <c r="C94" i="4"/>
  <c r="C10" i="4"/>
  <c r="C9" i="4"/>
  <c r="C8" i="4"/>
  <c r="C7" i="4"/>
  <c r="C6" i="4"/>
  <c r="C89" i="4"/>
  <c r="C4" i="4"/>
  <c r="G11" i="3"/>
  <c r="G10" i="3"/>
  <c r="G16" i="3"/>
  <c r="G18" i="3"/>
  <c r="G39" i="3"/>
  <c r="G46" i="3"/>
  <c r="G90" i="3"/>
  <c r="G78" i="3"/>
  <c r="G101" i="3"/>
  <c r="G53" i="3"/>
  <c r="G55" i="3"/>
  <c r="G79" i="3"/>
  <c r="G80" i="3"/>
  <c r="G65" i="3"/>
  <c r="G81" i="3"/>
  <c r="G82" i="3"/>
  <c r="G83" i="3"/>
  <c r="G84" i="3"/>
  <c r="G85" i="3"/>
  <c r="G107" i="3"/>
  <c r="G108" i="3"/>
  <c r="G86" i="3"/>
  <c r="G92" i="3"/>
  <c r="G93" i="3"/>
  <c r="G87" i="3"/>
  <c r="G94" i="3"/>
  <c r="G89" i="3"/>
  <c r="G36" i="3"/>
  <c r="G35" i="3"/>
  <c r="G49" i="3"/>
  <c r="G45" i="3"/>
  <c r="G44" i="3"/>
  <c r="G43" i="3"/>
  <c r="G42" i="3"/>
  <c r="G41" i="3"/>
  <c r="G38" i="3"/>
  <c r="G40" i="3"/>
  <c r="G69" i="3"/>
  <c r="G12" i="3"/>
  <c r="G47" i="3"/>
  <c r="G100" i="3"/>
  <c r="G99" i="3"/>
  <c r="G9" i="3"/>
  <c r="G26" i="3"/>
  <c r="G28" i="3"/>
  <c r="G29" i="3"/>
  <c r="G22" i="3"/>
  <c r="G24" i="3"/>
  <c r="G23" i="3"/>
  <c r="G25" i="3"/>
  <c r="G27" i="3"/>
  <c r="G104" i="3"/>
  <c r="G21" i="3"/>
  <c r="G14" i="3"/>
  <c r="G64" i="3"/>
  <c r="G72" i="3"/>
  <c r="G76" i="3"/>
  <c r="G75" i="3"/>
  <c r="G74" i="3"/>
  <c r="G73" i="3"/>
  <c r="G91" i="3"/>
  <c r="G54" i="3"/>
  <c r="G56" i="3"/>
  <c r="G50" i="3"/>
  <c r="G109" i="3"/>
  <c r="G62" i="3"/>
  <c r="G71" i="3"/>
  <c r="G34" i="3"/>
  <c r="G33" i="3"/>
  <c r="G51" i="3"/>
  <c r="G31" i="3"/>
  <c r="G30" i="3"/>
  <c r="G60" i="3"/>
  <c r="G59" i="3"/>
  <c r="G37" i="3"/>
  <c r="G63" i="3"/>
  <c r="G68" i="3"/>
  <c r="G32" i="3"/>
  <c r="G98" i="3"/>
  <c r="G52" i="3"/>
  <c r="G48" i="3"/>
  <c r="G70" i="3"/>
  <c r="G58" i="3"/>
  <c r="G57" i="3"/>
  <c r="G88" i="3"/>
  <c r="G77" i="3"/>
  <c r="G102" i="3"/>
  <c r="G103" i="3"/>
  <c r="G106" i="3"/>
  <c r="G67" i="3"/>
  <c r="G15" i="3"/>
  <c r="G66" i="3"/>
  <c r="G105" i="3"/>
  <c r="G61" i="3"/>
  <c r="G97" i="3"/>
  <c r="G96" i="3"/>
  <c r="G95" i="3"/>
  <c r="G19" i="3"/>
  <c r="G20" i="3"/>
  <c r="G13" i="3"/>
  <c r="G17" i="3"/>
  <c r="H211" i="2"/>
  <c r="H111" i="2"/>
  <c r="G110" i="2"/>
  <c r="I110" i="2" s="1"/>
  <c r="I109" i="2"/>
  <c r="G109" i="2"/>
  <c r="G108" i="2"/>
  <c r="I108" i="2" s="1"/>
  <c r="G107" i="2"/>
  <c r="I107" i="2" s="1"/>
  <c r="I106" i="2"/>
  <c r="G106" i="2"/>
  <c r="I105" i="2"/>
  <c r="G105" i="2"/>
  <c r="G104" i="2"/>
  <c r="I104" i="2" s="1"/>
  <c r="G103" i="2"/>
  <c r="I103" i="2" s="1"/>
  <c r="I102" i="2"/>
  <c r="G102" i="2"/>
  <c r="I101" i="2"/>
  <c r="G101" i="2"/>
  <c r="G100" i="2"/>
  <c r="I100" i="2" s="1"/>
  <c r="G99" i="2"/>
  <c r="I99" i="2" s="1"/>
  <c r="I98" i="2"/>
  <c r="G98" i="2"/>
  <c r="I97" i="2"/>
  <c r="G97" i="2"/>
  <c r="G96" i="2"/>
  <c r="I96" i="2" s="1"/>
  <c r="G95" i="2"/>
  <c r="I95" i="2" s="1"/>
  <c r="I94" i="2"/>
  <c r="G94" i="2"/>
  <c r="I93" i="2"/>
  <c r="G93" i="2"/>
  <c r="G92" i="2"/>
  <c r="I92" i="2" s="1"/>
  <c r="G91" i="2"/>
  <c r="I91" i="2" s="1"/>
  <c r="I90" i="2"/>
  <c r="G90" i="2"/>
  <c r="I89" i="2"/>
  <c r="G89" i="2"/>
  <c r="G88" i="2"/>
  <c r="I88" i="2" s="1"/>
  <c r="G87" i="2"/>
  <c r="I87" i="2" s="1"/>
  <c r="I86" i="2"/>
  <c r="G86" i="2"/>
  <c r="I85" i="2"/>
  <c r="G85" i="2"/>
  <c r="G84" i="2"/>
  <c r="I84" i="2" s="1"/>
  <c r="G83" i="2"/>
  <c r="I83" i="2" s="1"/>
  <c r="I82" i="2"/>
  <c r="G82" i="2"/>
  <c r="I81" i="2"/>
  <c r="G81" i="2"/>
  <c r="G80" i="2"/>
  <c r="I80" i="2" s="1"/>
  <c r="G79" i="2"/>
  <c r="I79" i="2" s="1"/>
  <c r="I78" i="2"/>
  <c r="G78" i="2"/>
  <c r="I77" i="2"/>
  <c r="G77" i="2"/>
  <c r="G76" i="2"/>
  <c r="I76" i="2" s="1"/>
  <c r="G75" i="2"/>
  <c r="I75" i="2" s="1"/>
  <c r="I74" i="2"/>
  <c r="G74" i="2"/>
  <c r="I73" i="2"/>
  <c r="G73" i="2"/>
  <c r="G72" i="2"/>
  <c r="I72" i="2" s="1"/>
  <c r="G71" i="2"/>
  <c r="I71" i="2" s="1"/>
  <c r="I70" i="2"/>
  <c r="G70" i="2"/>
  <c r="I69" i="2"/>
  <c r="G69" i="2"/>
  <c r="G68" i="2"/>
  <c r="I68" i="2" s="1"/>
  <c r="G67" i="2"/>
  <c r="I67" i="2" s="1"/>
  <c r="I66" i="2"/>
  <c r="G66" i="2"/>
  <c r="I65" i="2"/>
  <c r="G65" i="2"/>
  <c r="G64" i="2"/>
  <c r="I64" i="2" s="1"/>
  <c r="G63" i="2"/>
  <c r="I63" i="2" s="1"/>
  <c r="I62" i="2"/>
  <c r="G62" i="2"/>
  <c r="I61" i="2"/>
  <c r="G61" i="2"/>
  <c r="G60" i="2"/>
  <c r="I60" i="2" s="1"/>
  <c r="G59" i="2"/>
  <c r="I59" i="2" s="1"/>
  <c r="I58" i="2"/>
  <c r="G58" i="2"/>
  <c r="I57" i="2"/>
  <c r="G57" i="2"/>
  <c r="G56" i="2"/>
  <c r="I56" i="2" s="1"/>
  <c r="G55" i="2"/>
  <c r="I55" i="2" s="1"/>
  <c r="I54" i="2"/>
  <c r="G54" i="2"/>
  <c r="I53" i="2"/>
  <c r="G53" i="2"/>
  <c r="G52" i="2"/>
  <c r="I52" i="2" s="1"/>
  <c r="G51" i="2"/>
  <c r="I51" i="2" s="1"/>
  <c r="I50" i="2"/>
  <c r="G50" i="2"/>
  <c r="I49" i="2"/>
  <c r="G49" i="2"/>
  <c r="G48" i="2"/>
  <c r="I48" i="2" s="1"/>
  <c r="G47" i="2"/>
  <c r="I47" i="2" s="1"/>
  <c r="I46" i="2"/>
  <c r="G46" i="2"/>
  <c r="I45" i="2"/>
  <c r="G45" i="2"/>
  <c r="G44" i="2"/>
  <c r="I44" i="2" s="1"/>
  <c r="G43" i="2"/>
  <c r="I43" i="2" s="1"/>
  <c r="I42" i="2"/>
  <c r="G42" i="2"/>
  <c r="I41" i="2"/>
  <c r="G41" i="2"/>
  <c r="G40" i="2"/>
  <c r="I40" i="2" s="1"/>
  <c r="G39" i="2"/>
  <c r="I39" i="2" s="1"/>
  <c r="I38" i="2"/>
  <c r="G38" i="2"/>
  <c r="I37" i="2"/>
  <c r="G37" i="2"/>
  <c r="G36" i="2"/>
  <c r="I36" i="2" s="1"/>
  <c r="G35" i="2"/>
  <c r="I35" i="2" s="1"/>
  <c r="I34" i="2"/>
  <c r="G34" i="2"/>
  <c r="I33" i="2"/>
  <c r="G33" i="2"/>
  <c r="G32" i="2"/>
  <c r="I32" i="2" s="1"/>
  <c r="G31" i="2"/>
  <c r="I31" i="2" s="1"/>
  <c r="I30" i="2"/>
  <c r="G30" i="2"/>
  <c r="I29" i="2"/>
  <c r="G29" i="2"/>
  <c r="G28" i="2"/>
  <c r="I28" i="2" s="1"/>
  <c r="G27" i="2"/>
  <c r="I27" i="2" s="1"/>
  <c r="I26" i="2"/>
  <c r="G26" i="2"/>
  <c r="I25" i="2"/>
  <c r="G25" i="2"/>
  <c r="G24" i="2"/>
  <c r="I24" i="2" s="1"/>
  <c r="G23" i="2"/>
  <c r="I23" i="2" s="1"/>
  <c r="I22" i="2"/>
  <c r="G22" i="2"/>
  <c r="I21" i="2"/>
  <c r="G21" i="2"/>
  <c r="G20" i="2"/>
  <c r="I20" i="2" s="1"/>
  <c r="G19" i="2"/>
  <c r="I19" i="2" s="1"/>
  <c r="I18" i="2"/>
  <c r="G18" i="2"/>
  <c r="I17" i="2"/>
  <c r="G17" i="2"/>
  <c r="G16" i="2"/>
  <c r="I16" i="2" s="1"/>
  <c r="G15" i="2"/>
  <c r="I15" i="2" s="1"/>
  <c r="I14" i="2"/>
  <c r="G14" i="2"/>
  <c r="I13" i="2"/>
  <c r="G13" i="2"/>
  <c r="G12" i="2"/>
  <c r="I12" i="2" s="1"/>
  <c r="G11" i="2"/>
  <c r="I11" i="2" s="1"/>
  <c r="I10" i="2"/>
  <c r="G10" i="2"/>
  <c r="I9" i="2"/>
  <c r="G9" i="2"/>
  <c r="G111" i="3" l="1"/>
  <c r="G110" i="3"/>
  <c r="I111" i="2"/>
  <c r="G111" i="2"/>
  <c r="G211" i="2" s="1"/>
  <c r="I211" i="2" s="1"/>
</calcChain>
</file>

<file path=xl/sharedStrings.xml><?xml version="1.0" encoding="utf-8"?>
<sst xmlns="http://schemas.openxmlformats.org/spreadsheetml/2006/main" count="4293" uniqueCount="832">
  <si>
    <t>Inventurni broj</t>
  </si>
  <si>
    <t>Naziv dugotrajne imovine</t>
  </si>
  <si>
    <t>Jedinica mjere</t>
  </si>
  <si>
    <t>Knjigovodstvena količina</t>
  </si>
  <si>
    <t>Stvarno stanje</t>
  </si>
  <si>
    <t>Razlika</t>
  </si>
  <si>
    <t>Napomena</t>
  </si>
  <si>
    <t>kom</t>
  </si>
  <si>
    <t>Stanje odgovara knjigovodstvenom</t>
  </si>
  <si>
    <t>AGREGAT ZA STRUJU ESE 606 HS-GT (3/2019)</t>
  </si>
  <si>
    <t>AGREGAT ZA STRUJU ESE 606 HS-GT 2019GOD.</t>
  </si>
  <si>
    <t>AGREGAT ZA STRUJU TIP ESE 606 HS-GT</t>
  </si>
  <si>
    <t>AUTO DIZALICA TAM 260T26</t>
  </si>
  <si>
    <t>AUTOBUS OTOYOL IVECO</t>
  </si>
  <si>
    <t>BAGER KAISER S1</t>
  </si>
  <si>
    <t>BAGER VOLVO EC220EL-1</t>
  </si>
  <si>
    <t>BAGER VOLVO EC220EL-2</t>
  </si>
  <si>
    <t>BAGER VOLVO EW60E TOČKAŠ</t>
  </si>
  <si>
    <t>BAGER VOLVO EXCA. ECR145 EL - 3, SER. BR.VCECR145C00314251</t>
  </si>
  <si>
    <t>BAGER VOLVO EXCA. ECR145 EL - 4, SER. BR.VCECR145C00314252</t>
  </si>
  <si>
    <t>BAGER VOLVO EXCA. ECR145 EL - 5, SER. BR.VCECR145T00314373</t>
  </si>
  <si>
    <t>BAGER VOLVO EXCA. ECR145 EL - 6, SER. BR.VCECR145M00314630</t>
  </si>
  <si>
    <t>BAGER VOLVO EXCA. ECR88D - 1, SER. BR.VCE00E88C00215737</t>
  </si>
  <si>
    <t>BAGER VOLVO EXCA. ECR88D - 2, SER. BR.VCE00E88T00215738</t>
  </si>
  <si>
    <t>BAGER VOLVO EXCA. ECR88D PRO - 1, SER. BR.VCE00E88P00215904</t>
  </si>
  <si>
    <t>BAGER VOLVO EXCAVATOR EWR 150E -1, SER. BR.VCEW150ET00323530</t>
  </si>
  <si>
    <t>BAGER VOLVO EXCAVATOR EWR 150E -2, SER. BR.VCEW150EA00323553</t>
  </si>
  <si>
    <t>BAGERSKA ŽLICA 305 4CX/3</t>
  </si>
  <si>
    <t>BRUSILICA AKU KUTNA MAKITA DGA 504RFE3 4/2021 571699R</t>
  </si>
  <si>
    <t>BRUSILICA AKU KUTNA MAKITA DGA 504RFE3 4/2021 571700R</t>
  </si>
  <si>
    <t>BRUSILICA AKU MAKITA DGA 504RFE3 1/2021 440530R</t>
  </si>
  <si>
    <t>kpl</t>
  </si>
  <si>
    <t>BRUSILICA KUTNA MAKITA GA 9020 S/N 2312135R - 8/2021</t>
  </si>
  <si>
    <t>BRUSILICA STUPNA</t>
  </si>
  <si>
    <t>BULDOZER KOMATSU LTD D65</t>
  </si>
  <si>
    <t>BUŠILICA ČEKIĆ MAKITA HR2630T 65381R - 4/2021 + SET SVRDALA</t>
  </si>
  <si>
    <t>BUŠILICA UDARNA MAKITA HR2470 1/2021 392063R</t>
  </si>
  <si>
    <t>BUŠILICA UDARNA MAKITA HR5212C 1/2021 62829E</t>
  </si>
  <si>
    <t>CATERPILLAR 308 E2 CR</t>
  </si>
  <si>
    <t>CATERPILLAR 323 E LN</t>
  </si>
  <si>
    <t>CATERPILLAR M315D</t>
  </si>
  <si>
    <t>CIJEV-PREČKA H SKE.568kom</t>
  </si>
  <si>
    <t>CIJEV-PREČKA H SKE.782kom</t>
  </si>
  <si>
    <t>CIJEV-PREČKA H SKELE 4kom</t>
  </si>
  <si>
    <t>CIJEV-PREČKA SKELE 62 kom</t>
  </si>
  <si>
    <t>CIJEV-PREČKA SKELE 84KOM-KOSNIK</t>
  </si>
  <si>
    <t>ČEKIĆ HIDR.KOMATSU TOČKAŠ</t>
  </si>
  <si>
    <t>ČEKIĆ HIDRAULIČNI 1350</t>
  </si>
  <si>
    <t>ČEKIĆ HIDRAULIČNI 260</t>
  </si>
  <si>
    <t>ČEKIĆ HIDRAULIČNI 360</t>
  </si>
  <si>
    <t>DIJELOVI H SKELE</t>
  </si>
  <si>
    <t>FORD TRANSIT PŽ 0054 PG</t>
  </si>
  <si>
    <t>FORD TRANSIT PŽ0057PG</t>
  </si>
  <si>
    <t>GLAVA ZA KOŠNJU HYDRA 1300 ZA MALČER BRK6000 KPL BOČNA</t>
  </si>
  <si>
    <t>HLADNJAK UGRADNI ZANUSSI</t>
  </si>
  <si>
    <t>KAMION MAN PŽ-0042-PG</t>
  </si>
  <si>
    <t>KAMION MAN TGL 10,180 BŠ</t>
  </si>
  <si>
    <t>KANALO MENZI MUCK</t>
  </si>
  <si>
    <t>KANALSKA OPLATA 3500X2400X100-COMTERRA-NOVA</t>
  </si>
  <si>
    <t>KANALSKA OPLATA 3500X2400X100-COMTERRA-STARA</t>
  </si>
  <si>
    <t>KANALSKA OPLATA LAGANI RAZUPIRAČ TIP B 0,71-1,07 M RAZOPORA</t>
  </si>
  <si>
    <t>KANALSKA OPLATA LIGHT BOX S100 3,0X1,0M PLOČA</t>
  </si>
  <si>
    <t>KANALSKA OPLATA S100 3,0X2,0X6M</t>
  </si>
  <si>
    <t>KANALSKA OPLATA TWF 3000X2000X60MM NEU NOVA</t>
  </si>
  <si>
    <t>KANALSKA OPLATA TWF 3000X2000X60MM ST.-STARA</t>
  </si>
  <si>
    <t>KLUPA GARDEROBNA  BP-GKS3/200CM NASLON VJEŠALICA</t>
  </si>
  <si>
    <t>KLUPA GARDEROBNA 1700X2000X400MM</t>
  </si>
  <si>
    <t>KOLICA ZA ALAT POKRETNA</t>
  </si>
  <si>
    <t>KOMPRESOR 300 L</t>
  </si>
  <si>
    <t>KOMPRESOR POKRETNI PKP 48</t>
  </si>
  <si>
    <t>KONTEJNER 6055X2435X2800</t>
  </si>
  <si>
    <t>KONTEJNER ZA SKLADIŠTENJE ROBE - 6MX2,43MX2,59M (2T)</t>
  </si>
  <si>
    <t>KORPA  PANIRNA NAGIBNA 1800MM EC220EL-1</t>
  </si>
  <si>
    <t>KORPA  PLANIRNA NAGIBNA  CAT 323 E LN</t>
  </si>
  <si>
    <t>KORPA 1200MM ECR 145 EL-2</t>
  </si>
  <si>
    <t>KORPA 1200MM ECR145-1</t>
  </si>
  <si>
    <t>KORPA 1300MM CAT 323 E LN</t>
  </si>
  <si>
    <t>KORPA 1500MM EC220-2</t>
  </si>
  <si>
    <t>KORPA 1500MM EC220EL-1</t>
  </si>
  <si>
    <t>KORPA 355MM EW60E</t>
  </si>
  <si>
    <t>KORPA 406MM CAT 308</t>
  </si>
  <si>
    <t>KORPA 610MM CAT 444</t>
  </si>
  <si>
    <t>KORPA 900MM EW60E</t>
  </si>
  <si>
    <t>KORPA 914MM CAT 308</t>
  </si>
  <si>
    <t>KORPA PLANIRNA 2000MM EC220-2</t>
  </si>
  <si>
    <t>KORPA PLANIRNA 2000MM ECR145-1</t>
  </si>
  <si>
    <t>KORPA PLANIRNA NAGIBNA  1500MM EW60E</t>
  </si>
  <si>
    <t>KORPA PLANIRNA NAGIBNA 1400MM CAT 308</t>
  </si>
  <si>
    <t>KORPA PLANIRNA NAGIBNA 1800MM ECR 145 EL-2</t>
  </si>
  <si>
    <t>KOSILICA KRANSKA RASCO BRK 6000</t>
  </si>
  <si>
    <t>KOŠARA ZA KAMEN</t>
  </si>
  <si>
    <t>KUHINJA MALA (S HLADNJAKOM)</t>
  </si>
  <si>
    <t>LABUDICA KASSBOHRER PŽ-313-DP</t>
  </si>
  <si>
    <t>LAPTOP COMPAQ PRESARIO CQ</t>
  </si>
  <si>
    <t>LAPTOP COMPAQ PRESARIO CQ-KONFER.SALA</t>
  </si>
  <si>
    <t>LJESTVE ZA OTVOR SKELE</t>
  </si>
  <si>
    <t>MALČER VOGEL&amp;NOOT SA/SG 180</t>
  </si>
  <si>
    <t>MERCEDES AROCS 4145 MIXER + KIPER</t>
  </si>
  <si>
    <t>MERCEDES BENZ AROCS 5 3342K PŽ 0068 PG</t>
  </si>
  <si>
    <t>MERCEDES BENZ AROCS 5 3342K PŽ 0069 PG</t>
  </si>
  <si>
    <t>MERCEDES SPR.213 PŽ0021PG</t>
  </si>
  <si>
    <t>MERCEDES SPRINTER 315 CDI PŽ 0036 PG (PŽ 408 DB)</t>
  </si>
  <si>
    <t>MERCEDES VITO CDI(OSOBNO)PŽ-0041-PG</t>
  </si>
  <si>
    <t>MINI PC INTEL NUC10 FNK2</t>
  </si>
  <si>
    <t>MLATILICA BERTI CKT/SB100</t>
  </si>
  <si>
    <t>MLATILICA BERTY TBM/SB 140-1</t>
  </si>
  <si>
    <t>MLATILICA BERTY TBM/SB 140-2,  8/2019</t>
  </si>
  <si>
    <t>MLATILICA FAE UML/S/EX150</t>
  </si>
  <si>
    <t>MLATILICA SEPPI BMS-L L=125</t>
  </si>
  <si>
    <t>MLATILICA SEPPI SAV 275</t>
  </si>
  <si>
    <t>MLATILICA SEPPI SMO FH250</t>
  </si>
  <si>
    <t>MONITOR DELL  24" - S/N: CN-0P7HT8-TV100</t>
  </si>
  <si>
    <t>MONITOR SAMSUNG 18.5 LED</t>
  </si>
  <si>
    <t>MONITOR SAMSUNG 19</t>
  </si>
  <si>
    <t>MONITOR SAMSUNG LS24D390</t>
  </si>
  <si>
    <t>MOTORNA PILA  MS 261-2020-188751559</t>
  </si>
  <si>
    <t>MOTORNA PILA  MS 261-2020-188751573</t>
  </si>
  <si>
    <t>MOTORNA PILA  MS 261-2020-188751581</t>
  </si>
  <si>
    <t>MOTORNA PILA  MS 261-2020-188751582</t>
  </si>
  <si>
    <t>MOTORNA PILA  MS 261-2020-188751586</t>
  </si>
  <si>
    <t>NIVELIR GFN10GEO-FENNEL -SET- 2020god.</t>
  </si>
  <si>
    <t>NOTEBOOK HP 17-E115SM</t>
  </si>
  <si>
    <t>NOTEBOOK HP 470 I5</t>
  </si>
  <si>
    <t>NOTEBOOK HP PAVILION 17</t>
  </si>
  <si>
    <t>NOTEBOOK HP PROB.470 G2</t>
  </si>
  <si>
    <t>OKVIR H SKELE 32kom</t>
  </si>
  <si>
    <t>OKVIR H SKELE 421kom</t>
  </si>
  <si>
    <t>ORMAR TLM 4103</t>
  </si>
  <si>
    <t>PERI BIRCH OPLATA 12500X2500 MM</t>
  </si>
  <si>
    <t>PERILICA RUBLJA FPR 10 6 FC2 KONČAR</t>
  </si>
  <si>
    <t>PILA MOTORNA  STIHL MS 261 s/n 190501195 8/2021</t>
  </si>
  <si>
    <t>PILA MOTORNA  STIHL MS 261 s/n 190501204 8/2021</t>
  </si>
  <si>
    <t>PILA MOTORNA  STIHL MS 271 s/n 190147954 8/2021</t>
  </si>
  <si>
    <t>PILA MOTORNA HQ H 550XP Mark II - 8/2020god.</t>
  </si>
  <si>
    <t>PILA MOTORNA MS 260</t>
  </si>
  <si>
    <t>PILA MOTORNA MS 261</t>
  </si>
  <si>
    <t>PILA UBODNA MAKITA JR3051TK</t>
  </si>
  <si>
    <t>PIŠTOLJ PNEUMATSKI 3/4"</t>
  </si>
  <si>
    <t>PLOČA UGR. ZITN641K ZANUSSI</t>
  </si>
  <si>
    <t>PODIJ METALNI -PRAKTIKABL</t>
  </si>
  <si>
    <t>PODNICA H SKELE 535kom</t>
  </si>
  <si>
    <t>PODNICA SKELE 122 KOM</t>
  </si>
  <si>
    <t>PODNICA SKELE S OTV.3 KOM</t>
  </si>
  <si>
    <t>POSIPAČ SILOSNI ROT. X5.0</t>
  </si>
  <si>
    <t>PRIKLJUČNO VOZILO MEILLER</t>
  </si>
  <si>
    <t>PRIKOLICA FARMITECH EDK 650 PŽ-0052-PG</t>
  </si>
  <si>
    <t>PRIKOLICA KIPER KASSBOHRER PŽ-0051-PG</t>
  </si>
  <si>
    <t>PUMPA - CISTERNA 1000 L</t>
  </si>
  <si>
    <t>PUMPA MULJNA - MOTORNA EMP 405 ST - 04/2019</t>
  </si>
  <si>
    <t>PUMPA POTOPNA/MULJNA ATLAS COPCO WEDA S08s/n 1956-850 4/2021</t>
  </si>
  <si>
    <t>PUMPA POTOPNA/MULJNA TSURUMI KTZE43.7</t>
  </si>
  <si>
    <t>PUMPA TRAKT. GP FI 250</t>
  </si>
  <si>
    <t>PUMPA ZA VODU HONDA</t>
  </si>
  <si>
    <t>PUMPA ZA VODU HONDA WB 30XT3 DRX 5D 2/2022</t>
  </si>
  <si>
    <t>PUMPA ZA VODU HONDA WB-30+ CRIJEVA VATR.</t>
  </si>
  <si>
    <t>PUMPA ZA VODU HONDA WT40X 2/2022</t>
  </si>
  <si>
    <t>PUMPA ZA VODU KOSHIN SEH 80X</t>
  </si>
  <si>
    <t>RAČUNALO HP 280G1</t>
  </si>
  <si>
    <t>RAČUNALO HP ALL IN ONE</t>
  </si>
  <si>
    <t>RAČUNALO PC ACER X4630G</t>
  </si>
  <si>
    <t>RAČUNALO PRIJ.LENOVO</t>
  </si>
  <si>
    <t>RAČUNALO PRIJENOSNO DELL LATITUDE E5570+ TORBA +MIŠ</t>
  </si>
  <si>
    <t>RAČUNALO PRIJENOSNO HP PROBOOK</t>
  </si>
  <si>
    <t>RAČUNALO PRIJENOSNO HP PROBOOK 470 G4</t>
  </si>
  <si>
    <t>RAČUNALO PRIJENOSNO HP17 KOMPLET TOR.+MIŠ</t>
  </si>
  <si>
    <t>RAČUNALO PRIJENOSNO HP17-by0003nm+HP TORBA+BEŽ.MIŠ,</t>
  </si>
  <si>
    <t>RAČUNALO PRIJENOSNO HP17-by0007nm+HP TORBA+BEŽ.MIŠ, 10/2019</t>
  </si>
  <si>
    <t>RAČUNALO PRIJENOSNO HP470 G7 KOMPLET TOR.+MIŠ</t>
  </si>
  <si>
    <t>RAČUNALO PRIJENOSNO LENOVO 12GB TORBA</t>
  </si>
  <si>
    <t>RAČUNALO PRIJENOSNO LENOVO 8GB TORBA+BEŽ.MIŠ</t>
  </si>
  <si>
    <t>RAČUNALO PRIJENOSNO NOTEBOOK HP</t>
  </si>
  <si>
    <t>RAČUNALO PRIJENOSNO-LAPTOP HP 17 CA1046NM TOR+MIŠ</t>
  </si>
  <si>
    <t>RAČUNALO PRIJENOSNO-LAPTOP HP 17 PROBOOK 470 G4 08/2019</t>
  </si>
  <si>
    <t>RAČUNALO STOLNO DELL OPTIPLEX 7440 8GB+TIPK+MIŠ</t>
  </si>
  <si>
    <t>RAČUNALO STOLNO HP</t>
  </si>
  <si>
    <t>RALICA ZA JCB 3M</t>
  </si>
  <si>
    <t>RASIPAČ RGI 400 INOX</t>
  </si>
  <si>
    <t>REZAČICA ZA BETON DEWALT</t>
  </si>
  <si>
    <t>RUBNJAK SKELE 367 KOM</t>
  </si>
  <si>
    <t>SNJEŽNI PLUG MOSOR PKT3.4</t>
  </si>
  <si>
    <t>SPOJNICA-PRIČVRSNICA UNIVERZAL POKRETNE OGRADE</t>
  </si>
  <si>
    <t>STOL KONFERENCIJSKI</t>
  </si>
  <si>
    <t>STOLICA TAPACIRANA</t>
  </si>
  <si>
    <t>STOLIĆ STAKLENI</t>
  </si>
  <si>
    <t>STOPA BETONSKA ZA UNIVERZAL POKRETNU OGRADU TM2</t>
  </si>
  <si>
    <t>STROJ ZA PJESKARENJE</t>
  </si>
  <si>
    <t>STROJ ZA TALPE</t>
  </si>
  <si>
    <t>ŠKARE MOTORNE STIHL</t>
  </si>
  <si>
    <t>ŠKARE STROJNE ZA DRVEČE</t>
  </si>
  <si>
    <t>ŠKARE ZA STROJNU SJEČU TMK400</t>
  </si>
  <si>
    <t>TALPA 6, 00M</t>
  </si>
  <si>
    <t>TALPA 6, 25M</t>
  </si>
  <si>
    <t>TALPA 6, 50M</t>
  </si>
  <si>
    <t>TALPA 8,00M</t>
  </si>
  <si>
    <t>TALPA 8,25M</t>
  </si>
  <si>
    <t>TRAKTOR CASE PUMA 150X  PŽ 671 EJ</t>
  </si>
  <si>
    <t>TRAKTOR STEYR PROFI 4110 EP</t>
  </si>
  <si>
    <t>TRAKTOR STEYR PROFI CLASSIC 4110 EP</t>
  </si>
  <si>
    <t>TRIMER STIHL FS 460 C-EM</t>
  </si>
  <si>
    <t>TRIMER STIHL FS 460 C-EM SER. BR.  6/2022</t>
  </si>
  <si>
    <t>TRIMER STIHL FS 460 C-EM, SER. BR. 186118436 - 5/2019</t>
  </si>
  <si>
    <t>TRIMER STIHL FS 460 C-EM, SER. BR. 186612996 - 5/2019</t>
  </si>
  <si>
    <t>TRIMER STIHL FS 461 C-EM 19161083</t>
  </si>
  <si>
    <t>TRIMER STIHL FS 461 C-EM 194161092</t>
  </si>
  <si>
    <t>TRIMER STIHL FS 461 C-EM 194161100</t>
  </si>
  <si>
    <t>TRIMER STIHL FS 461 C-EM 194161103</t>
  </si>
  <si>
    <t>TRIMER STIHL FS 461 C-EM 194161116</t>
  </si>
  <si>
    <t>TRIMER STIHL FS 461 SER. BR. 192316751</t>
  </si>
  <si>
    <t>TRIMER STIHL FS 461 SER. BR. 192316752</t>
  </si>
  <si>
    <t>UNIVERZAL POKRETNA OGRADA 1250x3500mm</t>
  </si>
  <si>
    <t>UPRAVNA ZGRADA</t>
  </si>
  <si>
    <t>UTOVARNE  RAMPE 4.5/4M</t>
  </si>
  <si>
    <t>VALJAK BOMAG BW 213 D-3</t>
  </si>
  <si>
    <t>VALJAK VIBRO DVOSTRUKI</t>
  </si>
  <si>
    <t>VIBRO IGLA WACKER NEUSON IRFU 58/230/5 - 2019GOD.</t>
  </si>
  <si>
    <t>VIBRO NABIJAČ WEBER</t>
  </si>
  <si>
    <t>VIBRO PLOČA REVERZI.  BPU2540A-WACKER NEUSON-SER.BR.11175555</t>
  </si>
  <si>
    <t>VIBRO PLOČA VP 1135A-WACKER NEUSON-SER.BR.10873774</t>
  </si>
  <si>
    <t>VIBRO PLOČA VP 1135A-WACKER NEUSON-SER.BR.11080939</t>
  </si>
  <si>
    <t>VIBRO PLOČA WEBER CR5 - 2019GOD.</t>
  </si>
  <si>
    <t>VILIČAR JUNGHEINRICH DFG</t>
  </si>
  <si>
    <t>VITLO TRAKTORSKO TAIFUN</t>
  </si>
  <si>
    <t>VW CADDY 4MOTION 2.0 TDI PŽ-0056-PG</t>
  </si>
  <si>
    <t>VW CADDY VAN, PŽ 0013 PG</t>
  </si>
  <si>
    <t>VW CRAFTER 30, PŽ 0017-PG</t>
  </si>
  <si>
    <t>ZGRADA PROIZVODNOG POGONA (METAL PRES)</t>
  </si>
  <si>
    <t>UREĐAJ ZA POLUAUT. ZAVARI</t>
  </si>
  <si>
    <t>ŠKARE EL.ZA ŽIVU OGRADU</t>
  </si>
  <si>
    <t>MONITOR SAMSUNG SM 740 N</t>
  </si>
  <si>
    <t>ZVUČNIK</t>
  </si>
  <si>
    <t>DALJINSKI UPRAVLJAČ</t>
  </si>
  <si>
    <t>TELEVIZOR LCD 7 - 32</t>
  </si>
  <si>
    <t>FOTOAPARAT SONY DSC-S650</t>
  </si>
  <si>
    <t>GEOD. MJERNA STAN.GPS ASH</t>
  </si>
  <si>
    <t>GEOD. MJERNA STAN.TOPCON</t>
  </si>
  <si>
    <t>HP UPS R 5500 3U INTI</t>
  </si>
  <si>
    <t>SWITCH 2900 - 24G PROCURV</t>
  </si>
  <si>
    <t>BACK UP HPMSL20241LTO-4</t>
  </si>
  <si>
    <t>STOLNI SAT JLC ATMOS</t>
  </si>
  <si>
    <t>SWITCH  3COM</t>
  </si>
  <si>
    <t>DVD SAMSUNG BD-P1600</t>
  </si>
  <si>
    <t>DVD SAMSUNG BD-P 1600</t>
  </si>
  <si>
    <t>TELEVIZOR LCD SAMSUNG</t>
  </si>
  <si>
    <t>PORTAFON</t>
  </si>
  <si>
    <t>TV BEOVISION 4-65</t>
  </si>
  <si>
    <t>TOUCH PANEL ZIDNI</t>
  </si>
  <si>
    <t>TOUCH PANEL PRIJENOSNI</t>
  </si>
  <si>
    <t>UPRAVLJAČKA JEDINICA</t>
  </si>
  <si>
    <t>TOUCH PANEL AMX</t>
  </si>
  <si>
    <t>PROJEKTOR PANASONIC</t>
  </si>
  <si>
    <t>PREZENTAC. VIDEO ZRCALO</t>
  </si>
  <si>
    <t>TELEFONSKA CENTRALA</t>
  </si>
  <si>
    <t>TELEFON PANASONIC</t>
  </si>
  <si>
    <t>SERVER HP S MEMORIJOM</t>
  </si>
  <si>
    <t>PROJEKTOR BEN Q MX 711</t>
  </si>
  <si>
    <t>UREĐAJ ZA PRAĆENJE GSM</t>
  </si>
  <si>
    <t>PISAČ HP 1102</t>
  </si>
  <si>
    <t>PISAČ HP LASER P1102</t>
  </si>
  <si>
    <t>VIDEO NADZOR</t>
  </si>
  <si>
    <t>MOB.UREĐ.IPHONE 6S 64GB</t>
  </si>
  <si>
    <t>PISAČ HP P1102 LASERJET</t>
  </si>
  <si>
    <t>KAMERA GO-PRO HERO 5,</t>
  </si>
  <si>
    <t>SUSTAV UPRAVLJANJA-AVC</t>
  </si>
  <si>
    <t>PROTUPROVALNI SUSTAV-DALA</t>
  </si>
  <si>
    <t>PISAČ LASER JET PRO</t>
  </si>
  <si>
    <t>PISAČ HP LASER JET P1102</t>
  </si>
  <si>
    <t>SWITCH ZYXEL GS 1900-24E</t>
  </si>
  <si>
    <t>ZVUČNIK BEOSOUND 2 BRASS</t>
  </si>
  <si>
    <t>MOB.UREĐAJ IPHONE7 128 GB</t>
  </si>
  <si>
    <t>SUSTAV ZA VIDEO NADZOR</t>
  </si>
  <si>
    <t>MOBITEL IPHONE X 256 GB SIVI</t>
  </si>
  <si>
    <t>PISAČ HP LASERJET PRO M12W</t>
  </si>
  <si>
    <t>PROJEKTOR BENQ</t>
  </si>
  <si>
    <t>GPS SUSTAV I SOFTWARE</t>
  </si>
  <si>
    <t>SKENER HP SCANJET ENT FLOW 7500 FLATBED SCANNER</t>
  </si>
  <si>
    <t>KAMERA  AHD ANTIVANDAL BULET IR</t>
  </si>
  <si>
    <t>VW POLO PŽ 0040 PG</t>
  </si>
  <si>
    <t>KAMERA</t>
  </si>
  <si>
    <t>PRINTER HP LASERJET ALL-IN-ONE M26A,PISAČ,SKENER,KOPIRKA</t>
  </si>
  <si>
    <t>TELEVIZOR GRUNDIG LED</t>
  </si>
  <si>
    <t>ZVUČNIK PRIJENOSNI BEOLIT 17 NATURAL</t>
  </si>
  <si>
    <t>HP LASERJET PRO MFP M130nw-PRINT/SCAN/COPY-A4, 10/2019</t>
  </si>
  <si>
    <t>MOBITEL  iPHONE 11 Pro 256GB - Sivi</t>
  </si>
  <si>
    <t>JANTAR SUSTAV ZA EVIDENCIJU RADNOG VREMENA</t>
  </si>
  <si>
    <t>MOBITEL IPHONE 11 PRO 256GB SIVI</t>
  </si>
  <si>
    <t>MOBITEL  IPHONE 11 PRO 64 GB SIVI</t>
  </si>
  <si>
    <t>MOBITEL  IPHONE 12 128B</t>
  </si>
  <si>
    <t>PRINTER HP DESKJET 4130</t>
  </si>
  <si>
    <t>PISAČ HP OfficeJet Pro 7720 3/2021</t>
  </si>
  <si>
    <t>MOBITEL  IPHONE 12 256GB CRNI</t>
  </si>
  <si>
    <t>SKENER DR S150 JU408926</t>
  </si>
  <si>
    <t>TELEVIZOR TCL QLED 50C715 UHD DVB-T2/S2 ANDROID-HOSTEL</t>
  </si>
  <si>
    <t>GRIJALICA INFRACRVENA HELIOSA 66 CRNA</t>
  </si>
  <si>
    <t>MOBITEL  IPHONE 13 PRO 256GB CRNI</t>
  </si>
  <si>
    <t>VAGA PRECIZNA RADWAG</t>
  </si>
  <si>
    <t>POROMETAR 8 L</t>
  </si>
  <si>
    <t>BATERIJSKI AKU SET MAKITA LXT 2/2022</t>
  </si>
  <si>
    <t>JOYSTICK ZA SPC UPRAVLJANJE BEZ DIRECTION SIGNALA</t>
  </si>
  <si>
    <t>MJEŠALICA ZA BETON 125 LS LIMEX</t>
  </si>
  <si>
    <t>MOBITEL IPHONE 14 PRO 256GB CRNI 5G</t>
  </si>
  <si>
    <t>ODVIJAČ AKU MAKITA DFS452RYE</t>
  </si>
  <si>
    <t>MOBITEL  MOTOROLA MOTO E40</t>
  </si>
  <si>
    <t>Konto</t>
  </si>
  <si>
    <t>Organizacija</t>
  </si>
  <si>
    <t>Grupa amortizacije</t>
  </si>
  <si>
    <t>Stopa amortizacije</t>
  </si>
  <si>
    <t>031700</t>
  </si>
  <si>
    <t>032000</t>
  </si>
  <si>
    <t>031100</t>
  </si>
  <si>
    <t>032400</t>
  </si>
  <si>
    <t>031800</t>
  </si>
  <si>
    <t xml:space="preserve">032200 </t>
  </si>
  <si>
    <t>032100</t>
  </si>
  <si>
    <t>031200</t>
  </si>
  <si>
    <t>030100</t>
  </si>
  <si>
    <t>030113</t>
  </si>
  <si>
    <t>030114</t>
  </si>
  <si>
    <t>031300</t>
  </si>
  <si>
    <t>032300</t>
  </si>
  <si>
    <t xml:space="preserve">031300 </t>
  </si>
  <si>
    <t>Nabavna vrijednost</t>
  </si>
  <si>
    <t>HALA CENTRALNOG SKLADIŠTA</t>
  </si>
  <si>
    <t>POSLOVNI KRUG INDUSTRIJSKA 30</t>
  </si>
  <si>
    <t>GRAĐ.ZEMLJIŠTE, PŽ.INDUSTRIJSKA 32 kčbr 4526,4476,4478</t>
  </si>
  <si>
    <t>GRAĐ.ZEMLJIŠTE-POŽEGA,INDUSTRIJSKA 30</t>
  </si>
  <si>
    <t>GRAĐ.ZEMLJIŠTE-POŽEGA, ARSLANOVCI kčbr.4526/1(spajanje</t>
  </si>
  <si>
    <t>REV.VRIJ.-GRAĐ.ZEMLJIŠTE, INDUSTRIJSKA 20</t>
  </si>
  <si>
    <t>030115</t>
  </si>
  <si>
    <t>Ispravak</t>
  </si>
  <si>
    <t>Knjigovodstvena vrijednost</t>
  </si>
  <si>
    <t>020100</t>
  </si>
  <si>
    <t>020103</t>
  </si>
  <si>
    <t>020191</t>
  </si>
  <si>
    <t>028000</t>
  </si>
  <si>
    <t>PRESOFLEX GRADNJA d.o.o.</t>
  </si>
  <si>
    <t>Industrijska 30, Požega</t>
  </si>
  <si>
    <t>OIB 66952197279</t>
  </si>
  <si>
    <t>Popis elektroničke opreme za koju trenutno nije bilo moguće osigurati zbrinjavanje  - KALKULATOR</t>
  </si>
  <si>
    <t>Inventarski broj</t>
  </si>
  <si>
    <t>Naziv OS</t>
  </si>
  <si>
    <t>Datum nabave</t>
  </si>
  <si>
    <t>Stopa amortizacije (%)</t>
  </si>
  <si>
    <t>Datum rashodovanja</t>
  </si>
  <si>
    <t>Akumulirana amortizacija</t>
  </si>
  <si>
    <t>Neto knjigovodstvena vrijednost</t>
  </si>
  <si>
    <t>Neto rashod (trošak)</t>
  </si>
  <si>
    <t>DALJINOMJER LASER,MAKITA</t>
  </si>
  <si>
    <t>DUBINOMJER</t>
  </si>
  <si>
    <t>Nepoznato</t>
  </si>
  <si>
    <t>UREĐAJ ENC</t>
  </si>
  <si>
    <t>AUTO RADIO PŽ-826-BJ</t>
  </si>
  <si>
    <t>AUTO RADIO PŽ-824-BJ</t>
  </si>
  <si>
    <t>PUNJAČ ZA AUTO DC-4 12/24</t>
  </si>
  <si>
    <t>FOTOAPARAT SONY DSC-W35</t>
  </si>
  <si>
    <t>GARMIN NUVI 250W EUROPE</t>
  </si>
  <si>
    <t>KALKULATOR CANON MP 1411</t>
  </si>
  <si>
    <t>KALKULATOR CASIO FR -3400</t>
  </si>
  <si>
    <t>PRIJENOSNI HARD DISK</t>
  </si>
  <si>
    <t>FOTOAPARAT SAMSUNG EC-ES9</t>
  </si>
  <si>
    <t>ADAPTER USB  DVI/VGA/HDMI</t>
  </si>
  <si>
    <t>PUNJAČ BATERIJA DURACELL</t>
  </si>
  <si>
    <t>TELEFON PANASONIC KX-TG</t>
  </si>
  <si>
    <t>TERMOMETAR DIGIT UBODNI</t>
  </si>
  <si>
    <t>MOB. UREĐ. I PHONE 5 S</t>
  </si>
  <si>
    <t>KALKULATOR CASIO SL-210</t>
  </si>
  <si>
    <t>KALKULATOR OPTIMA SW-2242</t>
  </si>
  <si>
    <t>MOB.UREĐ.NOKIA 225</t>
  </si>
  <si>
    <t>PRIJEMNIK DVB-T SYNERGY</t>
  </si>
  <si>
    <t>SVJETILJKA BATERIJSKA</t>
  </si>
  <si>
    <t>ŽARULJE GAR.H7 PŽ 0010-PG</t>
  </si>
  <si>
    <t>TEPISI GUM. PŽ-0013-PG</t>
  </si>
  <si>
    <t>GRAĐEVINSKA SIGN. SVIJETI</t>
  </si>
  <si>
    <t>ADAPTER VGA-HDMI SA PSU</t>
  </si>
  <si>
    <t>KALKULATOR OPTIMA SW 2242</t>
  </si>
  <si>
    <t>ENC UREĐAJ KAT I (90706-4)</t>
  </si>
  <si>
    <t>ENC UREĐAJ KAT I (90667-8)</t>
  </si>
  <si>
    <t>ENC UREĐAJ KAT II (90701-5)</t>
  </si>
  <si>
    <t>ENC UREĐAJ KAT II (90662-9)</t>
  </si>
  <si>
    <t>UREĐAJ ENC II KAT.</t>
  </si>
  <si>
    <t>MIŠ BEŽIĆNI HP X 3000</t>
  </si>
  <si>
    <t>HP RAČUNALNA OPREMA(TIPKOVNICA I MIŠ)</t>
  </si>
  <si>
    <t>MIŠ BEŽIĆNI HP</t>
  </si>
  <si>
    <t>AUTO RADIO KDX152 JVC</t>
  </si>
  <si>
    <t>UREĐAJ ENC KAT. I</t>
  </si>
  <si>
    <t>UREĐAJ ENC KAT.I</t>
  </si>
  <si>
    <t>UREĐAJ ENC KAT.II</t>
  </si>
  <si>
    <t>REFLEKTOR  LED NA STALKU 2x30W (2x2400 lm)</t>
  </si>
  <si>
    <t>SVJETILJKA RUČNA LED 24267</t>
  </si>
  <si>
    <t>PUNJAČ BATERIJA VARTA</t>
  </si>
  <si>
    <t>ENC UREĐAJ KAT I - SER. BR. 020010544517-1 - 5/2019</t>
  </si>
  <si>
    <t>ENC UREĐAJ KAT I - SER. BR. 020010544515-5 - 5/2019</t>
  </si>
  <si>
    <t>UREĐAJ ENC KAT. III</t>
  </si>
  <si>
    <t>MIŠ BEŽIĆNI HP - 08/2019</t>
  </si>
  <si>
    <t>ENC UREĐAJ KAT II - SER. BR. 020010565997-9,   09/2019</t>
  </si>
  <si>
    <t>WALKY TALKY MOTOROLA TLKR T42 (6kom), 10/2019</t>
  </si>
  <si>
    <t>ZVUKOMJER</t>
  </si>
  <si>
    <t>TERMOMETAR IC TESTO 830 T2+TORBA</t>
  </si>
  <si>
    <t>ROUTER ZTE MF927U 4G MIFI</t>
  </si>
  <si>
    <t>ROUTER HOMEBOX OFFICEBOX ZTE MF286R</t>
  </si>
  <si>
    <t>ROUTER HOMEBOX OFFICEBOX ZTE MF286R 863210043564195</t>
  </si>
  <si>
    <t>ROUTER ZTE MF927U 4G MIFI 867462051088577</t>
  </si>
  <si>
    <t>ROUTER ZTE MF927U 4G MIFI 867462051090441</t>
  </si>
  <si>
    <t>UREĐAJ ENC PŽ 0071 PG</t>
  </si>
  <si>
    <t>UREĐAJ ENC PŽ 0058 PG</t>
  </si>
  <si>
    <t>UREĐAJ ENC PŽ 0065 GP</t>
  </si>
  <si>
    <t>UREĐAJ ENC PŽ 0075 PG</t>
  </si>
  <si>
    <t>UREĐAJ ENC PŽ 0074 GP</t>
  </si>
  <si>
    <t>UREĐAJ ENC PŽ 0073 PG</t>
  </si>
  <si>
    <t>UREĐAJ ENC PŽ 0072 PG</t>
  </si>
  <si>
    <t>ROUTER ZTE MF927U 4G MIFI 867462051088056</t>
  </si>
  <si>
    <t>ROUTER ZTE MF927U 4G MIFI 867462051090946</t>
  </si>
  <si>
    <t>ENC UREĐAJ 61685134972</t>
  </si>
  <si>
    <t>ENC UREĐAJ 61685134971</t>
  </si>
  <si>
    <t>WALKY TALKY MOTOROLA TLKR CRVENI T62</t>
  </si>
  <si>
    <t>UREĐAJ ZA TELEFONIRANJE BLUETOOTH JABRA</t>
  </si>
  <si>
    <t>ROUTER ZTE MF927U 4G MiFi</t>
  </si>
  <si>
    <t>ROUTER ZTE MF286R</t>
  </si>
  <si>
    <t>PUNJAČ BATERIJA BOSCH</t>
  </si>
  <si>
    <t>REFLEKTOR LED 30W IP44 2400 LM 4000K</t>
  </si>
  <si>
    <t>ROUTER HOMEBOX OFFICEBOX B535</t>
  </si>
  <si>
    <t>PRINTER HP LASERJET M209DWE</t>
  </si>
  <si>
    <t>BATERIJA KUTIJSKA 6V/7</t>
  </si>
  <si>
    <t>Popis elektroničke opreme za koju trenutno nije bilo moguće osigurati zbrinjavanje - ZALIHA</t>
  </si>
  <si>
    <t>Šifra</t>
  </si>
  <si>
    <t>Naziv</t>
  </si>
  <si>
    <t>Količina</t>
  </si>
  <si>
    <t>JM</t>
  </si>
  <si>
    <t>Nabavna cijena</t>
  </si>
  <si>
    <t>Vrijednost</t>
  </si>
  <si>
    <t>Pretporez odbijen (DA/NE)</t>
  </si>
  <si>
    <t>Postupanje (uništenje/prodaja/darovanje)</t>
  </si>
  <si>
    <t>Osnovica za PDV</t>
  </si>
  <si>
    <t>PDV iznos</t>
  </si>
  <si>
    <t>DA</t>
  </si>
  <si>
    <t>UNIŠTENJE</t>
  </si>
  <si>
    <t>031100 Zbroj</t>
  </si>
  <si>
    <t>031200 Zbroj</t>
  </si>
  <si>
    <t>031300 Zbroj</t>
  </si>
  <si>
    <t>031700 Zbroj</t>
  </si>
  <si>
    <t>031800 Zbroj</t>
  </si>
  <si>
    <t>032300 Zbroj</t>
  </si>
  <si>
    <t>032400 Zbroj</t>
  </si>
  <si>
    <t>Ukupni zbroj</t>
  </si>
  <si>
    <t>konto</t>
  </si>
  <si>
    <t>031201</t>
  </si>
  <si>
    <t>031201 Zbroj</t>
  </si>
  <si>
    <t>032200</t>
  </si>
  <si>
    <t>Knjig. količina</t>
  </si>
  <si>
    <t>Nab. vrijednost</t>
  </si>
  <si>
    <t>Knjig. vrijednost</t>
  </si>
  <si>
    <t>U postupku otpisa – čeka zbrinjavanje elektroničkog otpada</t>
  </si>
  <si>
    <t>Knjigovodstveno otpisano – vodi se evidencijski</t>
  </si>
  <si>
    <t>BLANŠAJBA</t>
  </si>
  <si>
    <t>CERADNI POKRIVAČI</t>
  </si>
  <si>
    <t>ŠTAMBILJ AUTOMAT</t>
  </si>
  <si>
    <t>RASPRŠIVAČ CISTERNE 4"</t>
  </si>
  <si>
    <t>PEČAT 47X18 AUTOMAT</t>
  </si>
  <si>
    <t>PEČAT PRIJEMNE POŠTE</t>
  </si>
  <si>
    <t>ŠTAMBILJ BR. 14</t>
  </si>
  <si>
    <t>ŠTAMBILJ ZA LIKVIDATURU</t>
  </si>
  <si>
    <t>HOK 1:5000 TROBOJNI OTIS</t>
  </si>
  <si>
    <t>PIŠTOLJ PNEUM. FAVRE 135</t>
  </si>
  <si>
    <t>PIŠTOLJ PNEUMATSKI FAVRE</t>
  </si>
  <si>
    <t>AUTO RADIO KDX152 JVC - 2019god.</t>
  </si>
  <si>
    <t>ŠTAMBILJ AUTOMAT BR 3.</t>
  </si>
  <si>
    <t>ŠTAMBILJ ĐEPNI</t>
  </si>
  <si>
    <t>ŠTAMBILJ FAKSIMIL GALIĆ J</t>
  </si>
  <si>
    <t>TORBA ZA LAPTOP HP 17 - 08/2019</t>
  </si>
  <si>
    <t>TORBA ZA LAPTOP PROFY</t>
  </si>
  <si>
    <t>TORBA ZA NOTEBOOK 17,3</t>
  </si>
  <si>
    <t>TORBA ZA NOTEBOOK 17,3"</t>
  </si>
  <si>
    <t>ŽIG ZA UPALJIVANJE</t>
  </si>
  <si>
    <t>ACO CITYTOP BEGU D 400 FI 900</t>
  </si>
  <si>
    <t>ALL SOCKET TEE SYSTEM 2000 DN</t>
  </si>
  <si>
    <t>ARMATURA REBRASTA RA FI 12/L -</t>
  </si>
  <si>
    <t>ARMATURA REBRASTA RA FI 18/L -</t>
  </si>
  <si>
    <t>ARMATURA REBRASTA RA FI 32MM L</t>
  </si>
  <si>
    <t>BLOK YTONG  20/20 COMPACT 62,5</t>
  </si>
  <si>
    <t>BRTVA GUMENA LMwb II 800</t>
  </si>
  <si>
    <t>CIJEV BETONSKA FI 1800</t>
  </si>
  <si>
    <t>CIJEV BETONSKA FI 400</t>
  </si>
  <si>
    <t>CIJEV BETONSKA FI 500</t>
  </si>
  <si>
    <t>CIJEV GRP SN 10 DN 900/ L-6m</t>
  </si>
  <si>
    <t>CIJEV PE REBR. OD 500/ID432/6M</t>
  </si>
  <si>
    <t>CIJEV PE100 RC FI 355 L-2 M X</t>
  </si>
  <si>
    <t>CIJEV PE100 RC FI 355 L-3 M X</t>
  </si>
  <si>
    <t>CIJEV PE100 RC FI 355 L-6M X</t>
  </si>
  <si>
    <t>CIJEV PEHD SDR17 DN 280 L-12 M</t>
  </si>
  <si>
    <t>CIJEV POLIES. SN 10 000 DN1400</t>
  </si>
  <si>
    <t>CIJEV PVC D160X4,7MM-6,0M SN8</t>
  </si>
  <si>
    <t>CIJEV PVC D200X5,9MM-6,0M SN8</t>
  </si>
  <si>
    <t>CIJEV PVC D630 3,0M SN8</t>
  </si>
  <si>
    <t>CIJEV PVC FI 110X2000</t>
  </si>
  <si>
    <t>CIJEV SN8 600X6000</t>
  </si>
  <si>
    <t>CIJEV SPIRALNA VZF 100</t>
  </si>
  <si>
    <t>CIJEV SPIRALNA VZF 125</t>
  </si>
  <si>
    <t>CIJEV UKC FI 110X1000 MM SN4</t>
  </si>
  <si>
    <t>CIJEV UKC FI 110X2000 MM SN4</t>
  </si>
  <si>
    <t>CIJEV UKC FI 160X1000 MM SN4</t>
  </si>
  <si>
    <t>CIJEV UKC FI 160X2000 MM SN4</t>
  </si>
  <si>
    <t>CIJEV UKC FI 160X4000 MM SN4</t>
  </si>
  <si>
    <t>CIJEV UKC FI 160X500 MM SN4</t>
  </si>
  <si>
    <t>CIJEVI KORUGIRANE DN/ID 140 SN</t>
  </si>
  <si>
    <t>CIJEVI KORUGIRANE DN/ID 200 SN</t>
  </si>
  <si>
    <t>CRIJEP CEZAR CRNI LUX DILJ</t>
  </si>
  <si>
    <t>ČAVLI 1,2X20</t>
  </si>
  <si>
    <t>ČEP PVC D160 MM</t>
  </si>
  <si>
    <t>ČEP PVC FI 125 X</t>
  </si>
  <si>
    <t>ČEP PVC FI 200 X</t>
  </si>
  <si>
    <t>ČEP PVC FI 250 X</t>
  </si>
  <si>
    <t>ČEP PVC FI 315 X</t>
  </si>
  <si>
    <t>DISTANCER PRSTENA SEGMENT KAS-</t>
  </si>
  <si>
    <t>DISTANCER VEZNIKA OPLATE L 10</t>
  </si>
  <si>
    <t>DISTANCER VEZNIKA OPLATE L 25</t>
  </si>
  <si>
    <t>DISTANCER VEZNIKA OPLATE L 30</t>
  </si>
  <si>
    <t>EF SPOJNICA DN 110 X</t>
  </si>
  <si>
    <t>EF SPOJNICA DN 125 X</t>
  </si>
  <si>
    <t>EF SPOJNICA DN 140 X</t>
  </si>
  <si>
    <t>EF SPOJNICA DN 160 X</t>
  </si>
  <si>
    <t>EF SPOJNICA DN 225 X</t>
  </si>
  <si>
    <t>EF SPOJNICA DN 280 X</t>
  </si>
  <si>
    <t>EF SPOJNICA DN 30 X</t>
  </si>
  <si>
    <t>EF SPOJNICA DN 40 X</t>
  </si>
  <si>
    <t>EL. SPOJNICA D225, SDR17 E</t>
  </si>
  <si>
    <t>FF KOMAD FI 100 /0,5M</t>
  </si>
  <si>
    <t>FF KOMAD FI 150 /1M</t>
  </si>
  <si>
    <t>FF KOMAD FI 200 /0,6M</t>
  </si>
  <si>
    <t>FF KOMAD FI 300 /1M</t>
  </si>
  <si>
    <t>FFR-REDUCIRANI KOMAD S PRIRUBN</t>
  </si>
  <si>
    <t>GABIONSKI KOŠ 3X1X1</t>
  </si>
  <si>
    <t>GABIONSKI MADRAC 3x2x0,3</t>
  </si>
  <si>
    <t>GAZIŠTA PALJENA GRANITNA SA BR</t>
  </si>
  <si>
    <t>GEOTEKSTIL 300 GR</t>
  </si>
  <si>
    <t>GRANIT UNITO 5 CM</t>
  </si>
  <si>
    <t>GRANITNA KOCKA 8x8x4cm</t>
  </si>
  <si>
    <t>GRANITNA PLOČA PALJENA 126x30x</t>
  </si>
  <si>
    <t>GRANITNA PLOČA PALJENA OFREZAN</t>
  </si>
  <si>
    <t>GRANITNI IVIČNJACI</t>
  </si>
  <si>
    <t>GRP SPOJNICA ZA UBETONIRAVANJE</t>
  </si>
  <si>
    <t>HIDRANT NADZEMNI ORMARIĆ 100X1</t>
  </si>
  <si>
    <t>HIDRANTSKA ULIČNA KAPA FI 125</t>
  </si>
  <si>
    <t>HIDRANTSKA ULIČNA KAPA FI 310</t>
  </si>
  <si>
    <t>HIDRANTSKA ULIČNA KAPA FI 90</t>
  </si>
  <si>
    <t>INICIIJATOR PUKOTINA BESAFLEX</t>
  </si>
  <si>
    <t>KANALICA 40/20/8 SIVA</t>
  </si>
  <si>
    <t>KANALICA BETON ARM VLAKNA 1000</t>
  </si>
  <si>
    <t>KANALICA BETONSKA L-70 , Š -35</t>
  </si>
  <si>
    <t>KGF ZA PP KORUG.CIJEV ID 140 L</t>
  </si>
  <si>
    <t>KLINKER OPEKA PUNA FASADNA NF</t>
  </si>
  <si>
    <t>KLIZNA SPOJKA DN/ID 140 VARENA</t>
  </si>
  <si>
    <t>KLIZNA SPOJKA DN/ID 200 ZA KOR</t>
  </si>
  <si>
    <t>KOLJENO 11 FI 110 ZA PHD CIJEV</t>
  </si>
  <si>
    <t>KOLJENO 11 FI 280 X</t>
  </si>
  <si>
    <t>KOLJENO 15 FI 250 X</t>
  </si>
  <si>
    <t>KOLJENO 15 FI 315 X</t>
  </si>
  <si>
    <t>KOLJENO 22 FI 110 ZA PHD CIJEV</t>
  </si>
  <si>
    <t>KOLJENO 22 FI 125 X</t>
  </si>
  <si>
    <t>KOLJENO 22 FI 140 X</t>
  </si>
  <si>
    <t>KOLJENO 22 FI 160 ZA PHD CIJEV</t>
  </si>
  <si>
    <t>KOLJENO 30 FI 110 ZA PHD CIJEV</t>
  </si>
  <si>
    <t>KOLJENO 30 FI 250 X</t>
  </si>
  <si>
    <t>KOLJENO 45 DN 140 X</t>
  </si>
  <si>
    <t>KOLJENO 45 FI 250 X</t>
  </si>
  <si>
    <t>KOLJENO 45 FI 400 X</t>
  </si>
  <si>
    <t>KOLJENO 60 FI 160 ZA PHD CIJEV</t>
  </si>
  <si>
    <t>KOLJENO 60 FI 200 ZA PHD CIJEV</t>
  </si>
  <si>
    <t>KOLJENO 90 DN 140 X</t>
  </si>
  <si>
    <t>KOLJENO 90 DN 160 X</t>
  </si>
  <si>
    <t>KOLJENO 90 FI 125 X</t>
  </si>
  <si>
    <t>KOLJENO 90 FI 200X</t>
  </si>
  <si>
    <t>KOLJENO EL. FI 125/45 PE 100SD</t>
  </si>
  <si>
    <t>KOLJENO VZF BP 90 100</t>
  </si>
  <si>
    <t>KOLJENO VZF BP 90 125</t>
  </si>
  <si>
    <t>KROVNI PANEL 1 000MM/160MM</t>
  </si>
  <si>
    <t>KROVNI PANEL 1 000MM/60MM</t>
  </si>
  <si>
    <t>KUTNI FITING S NAVOJEM 1'1/2</t>
  </si>
  <si>
    <t>LUČNI KOMAD FFK-Q DN 50</t>
  </si>
  <si>
    <t>LUČNI KOMAD FFK-Q DN 65</t>
  </si>
  <si>
    <t>LUČNI KOMAD FFK-Q DN 80</t>
  </si>
  <si>
    <t>LUK ZA KORUGIRANU DN 140/45' D</t>
  </si>
  <si>
    <t>MONTAŽNO-DEMONTAŽNI FAZONSKI K</t>
  </si>
  <si>
    <t>N LUČNI KOMAD SA STOPALOM</t>
  </si>
  <si>
    <t>NADZEMNI HIDRANT BAROK KOMPLET</t>
  </si>
  <si>
    <t>NATEZAČ ŽICE POCINČANI</t>
  </si>
  <si>
    <t>OBUJMICA CIJEVNA TERMA, 150-16</t>
  </si>
  <si>
    <t>OBUJMICA CIJEVNA TERMA, 60-66</t>
  </si>
  <si>
    <t>OKNO BETONSKO DN600 ZA KP B125</t>
  </si>
  <si>
    <t>OKNO BETONSKO FI 1200 H-4-6 M</t>
  </si>
  <si>
    <t>OKNO KONTROLNO PVC SN8 DN600 H</t>
  </si>
  <si>
    <t>OKNO PP ZA KUĆNI PRIKLJUČAK H-</t>
  </si>
  <si>
    <t>OKNO REVIZIONO BETONSKO 800 PL</t>
  </si>
  <si>
    <t>OKNO REVIZIONO BETONSKO KBS 10</t>
  </si>
  <si>
    <t>OPEKA PENTER (TERCA) SIENA CRV</t>
  </si>
  <si>
    <t>OPEKA PUNA STARA</t>
  </si>
  <si>
    <t>OPEKA ŠAMOTNA 250X125X65</t>
  </si>
  <si>
    <t>OPLOČNI LA LINIA 120/80/10 TER</t>
  </si>
  <si>
    <t>OPLOČNIK CITYTOP 20/20/8 SIVA</t>
  </si>
  <si>
    <t>OPLOČNIK LA LINIA 10/10/8</t>
  </si>
  <si>
    <t>OPLOČNIK LA LINIA 10/20/8 CM A</t>
  </si>
  <si>
    <t>OPLOČNIK LA LINIA 10/20/8 GRAN</t>
  </si>
  <si>
    <t>OPLOČNIK LA LINIA 120/40/10 GR</t>
  </si>
  <si>
    <t>OPLOČNIK LA LINIA 120/80/10 ŽU</t>
  </si>
  <si>
    <t>OPLOČNIK LA LINIA 20/20/10 GRA</t>
  </si>
  <si>
    <t>OPLOČNIK LA LINIA 20/20/8CM AN</t>
  </si>
  <si>
    <t>OPLOČNIK LA LINIA 30/20/8 GRAN</t>
  </si>
  <si>
    <t>OPLOČNIK LA LINIA 80/60/10 TER</t>
  </si>
  <si>
    <t>OPLOČNIK LA LINIA 80/60/10 ŽUT</t>
  </si>
  <si>
    <t>OPLOČNIK RETTANGO 10/20/6 SIVA</t>
  </si>
  <si>
    <t>OPLOČNIK SENSO GRANDE 60/40/8</t>
  </si>
  <si>
    <t>PALETA 120X80</t>
  </si>
  <si>
    <t>PALETA BAUMIT 1200/800 (112,00</t>
  </si>
  <si>
    <t>PALETA BRVENI BOX ESAL (61,50e</t>
  </si>
  <si>
    <t>PALETA DRVENA 625X2000 MASSIV</t>
  </si>
  <si>
    <t>PALETA DRVENA KNAUF (151,00)</t>
  </si>
  <si>
    <t>PALETA EURO (120,80)</t>
  </si>
  <si>
    <t>PALETA EURO (135,00)</t>
  </si>
  <si>
    <t>PALETA EURO (175,92)</t>
  </si>
  <si>
    <t>PALETA EURO (70,00)</t>
  </si>
  <si>
    <t>PALETA EURO (75,00)</t>
  </si>
  <si>
    <t>PALETA EURO 100X120 EURO- BETO</t>
  </si>
  <si>
    <t>PALETA EURO 1200X800X144 (90,0</t>
  </si>
  <si>
    <t>PALETA EURO DRVENA (40,00KN)</t>
  </si>
  <si>
    <t>PALETA EURO KUMAL(62,00)</t>
  </si>
  <si>
    <t>PALETA EURO SAMOBORKA (103,50)</t>
  </si>
  <si>
    <t>PALETA EURO TERMIČKI OBRAĐENA</t>
  </si>
  <si>
    <t>PALETA EURO(108,00)</t>
  </si>
  <si>
    <t>PALETA EURO(144,00)</t>
  </si>
  <si>
    <t>PALETA EURO(48,00)</t>
  </si>
  <si>
    <t>PALETA OBLAK (35,00)</t>
  </si>
  <si>
    <t>PALETA PLATA KNAUF (236,00)</t>
  </si>
  <si>
    <t>PALETA ROFIX (112,00)</t>
  </si>
  <si>
    <t>PENJALICA ČETVRTASTA 220X200</t>
  </si>
  <si>
    <t>PLOČICA E.STONE BIANCO 30X60 R</t>
  </si>
  <si>
    <t>PLOČICA E.STONE PIOMBO 30X60 R</t>
  </si>
  <si>
    <t>PLOČICE KERAMIČKE MEDLEY GREY</t>
  </si>
  <si>
    <t>PLOČICE STONEHENGE TAUPE REC K</t>
  </si>
  <si>
    <t>POKLOPAC KANALSKI 600 D 400 AU</t>
  </si>
  <si>
    <t>POKLOPAC KANALSKI 600X600 B125</t>
  </si>
  <si>
    <t>POKLOPAC KANALSKI FI 600 C250</t>
  </si>
  <si>
    <t>POKLOPAC KANALSKI FI600 SAMONI</t>
  </si>
  <si>
    <t>POKLOPAC VZF PPC 100</t>
  </si>
  <si>
    <t>POKLOPAC VZF PPC 125</t>
  </si>
  <si>
    <t>POKLOPAC ŽABLJI FI 200</t>
  </si>
  <si>
    <t>PP KUĆNI PRIKLJUČAK DN600 L-1,</t>
  </si>
  <si>
    <t>PP KUĆNI PRIKLJUČAK DN600 L-2,</t>
  </si>
  <si>
    <t>PP OKNO DN 800 H-180-200 CM</t>
  </si>
  <si>
    <t>PP OKNO DN 800 H-280 CM</t>
  </si>
  <si>
    <t>PP OKNO DN 800 L-2,7 M FI 360-</t>
  </si>
  <si>
    <t>PP ZA KUĆNI PRIKLJUČAK H-1,3 M</t>
  </si>
  <si>
    <t>PP-R PRIJELAZ VARGOTERM, 63MM-</t>
  </si>
  <si>
    <t>PREMAZ EPOWALL ALM 12,5 KG RAL</t>
  </si>
  <si>
    <t>PRIMER MB 9 KG</t>
  </si>
  <si>
    <t>PRIRUBNICA E-PE-HD/SSITEM 2000</t>
  </si>
  <si>
    <t>PRSTEN RAST.POLIMERNI-ZA POKLO</t>
  </si>
  <si>
    <t>PVC KOLJENO D160MM/15</t>
  </si>
  <si>
    <t>PVC KOLJENO D160MM/30°</t>
  </si>
  <si>
    <t>PVC KOLJENO D160MM/45°</t>
  </si>
  <si>
    <t>PVC KOLJENO D160MM/90°</t>
  </si>
  <si>
    <t>PVC KOLJENO D200MM/15°</t>
  </si>
  <si>
    <t>PVC KOLJENO D200MM/30°</t>
  </si>
  <si>
    <t>PVC KOLJENO D200MM/45°</t>
  </si>
  <si>
    <t>PVC KOLJENO D315MM/30</t>
  </si>
  <si>
    <t>RAČVA  PVC FI 200X160X45</t>
  </si>
  <si>
    <t>RAČVA 45 FI 200/125 X</t>
  </si>
  <si>
    <t>RAČVA 45 FI 200/200 X</t>
  </si>
  <si>
    <t>RAČVA 45 FI 315/200 X</t>
  </si>
  <si>
    <t>RAČVA 45 FI 315/250 X</t>
  </si>
  <si>
    <t>RAČVA 45 FI 315/315 X</t>
  </si>
  <si>
    <t>RAČVA 90 FI 200/250 X</t>
  </si>
  <si>
    <t>RAČVA PP NISKOŠUMNA 110/110/45</t>
  </si>
  <si>
    <t>RAČVA PVC D250/250MM</t>
  </si>
  <si>
    <t>RAČVA UKC REDUKCIJA160/110MM 4</t>
  </si>
  <si>
    <t>REDUKCIJA 125/160</t>
  </si>
  <si>
    <t>REDUKCIJA 125/200 X</t>
  </si>
  <si>
    <t>REDUKCIJA PVC 200/160</t>
  </si>
  <si>
    <t>REDUKCIJA PVC D 315/160</t>
  </si>
  <si>
    <t>REDUKCIJA PVC D160/110MM</t>
  </si>
  <si>
    <t>REDUKCIJA PVC D160/125MM</t>
  </si>
  <si>
    <t>REDUKCIJA PVC D315/250MM</t>
  </si>
  <si>
    <t>REŠETKA KANALSKA OVALNA 400X40</t>
  </si>
  <si>
    <t>REZNA PLOČA BETONECO.115MM DIJ</t>
  </si>
  <si>
    <t>RUBNJAK 100/24/18 SIVA</t>
  </si>
  <si>
    <t>RUBNJAK 18/24X50 CM</t>
  </si>
  <si>
    <t>RUBNJAK 8X20X50 CM RAVNI DVOSL</t>
  </si>
  <si>
    <t>RUČNO KOLO ZA ZASUN FI 200</t>
  </si>
  <si>
    <t>RUČNO KOLO ZA ZASUN FI 250</t>
  </si>
  <si>
    <t>RUČNO KOLO ZA ZASUN FI 300</t>
  </si>
  <si>
    <t>SEDLO ZA PRIKLJUČAK-MEHANIČKO,</t>
  </si>
  <si>
    <t>SPOJNICA KLIZNA D250MM</t>
  </si>
  <si>
    <t>SPOJNICA KLIZNA D315MM</t>
  </si>
  <si>
    <t>SPOJNICA KLIZNA FI 200</t>
  </si>
  <si>
    <t>SPOJNICA KLIZNA FI 400 X</t>
  </si>
  <si>
    <t>SPOJNICA KLIZNA FI 500 X</t>
  </si>
  <si>
    <t>SPOJNICA VZF CCK 100</t>
  </si>
  <si>
    <t>SPOJNICA ZA KORUGIRANU CIJEV D</t>
  </si>
  <si>
    <t>STIROPOR EPS FG GRAF 18</t>
  </si>
  <si>
    <t>STUP BETONSKI OGRADNI 250CM</t>
  </si>
  <si>
    <t>TELESKOPSKI POKLOPAC DN 400</t>
  </si>
  <si>
    <t>T-KOMAD FI 160-160X</t>
  </si>
  <si>
    <t>T-KOMAD FI 160-200 X</t>
  </si>
  <si>
    <t>T-KOMAD FI 160-250 X</t>
  </si>
  <si>
    <t>T-KOMAD FI 160-315 X</t>
  </si>
  <si>
    <t>T-KOMAD FI 200-200 X</t>
  </si>
  <si>
    <t>T-KOMAD FI 200-250 X</t>
  </si>
  <si>
    <t>T-KOMAD FI 200-315 X</t>
  </si>
  <si>
    <t>T-KOMAD FI 250-250 X</t>
  </si>
  <si>
    <t>T-KOMAD PP-R 63MM VARGOTERM</t>
  </si>
  <si>
    <t>T-OTCJEPNI KOMAD SA PRIRUBNICA</t>
  </si>
  <si>
    <t>TRAVNA REŠETKA 60/40/10 SIVA</t>
  </si>
  <si>
    <t>ULJE HIDRAOL TS SUPER HD 46</t>
  </si>
  <si>
    <t>UVODNIK ZA ŠAHTU FI 110 SPOJNI</t>
  </si>
  <si>
    <t>UVODNIK ZA ŠAHTU FI 200 SIVI S</t>
  </si>
  <si>
    <t>UVODNIK ZA ŠAHTU FI 250 SPOJNI</t>
  </si>
  <si>
    <t>VRATAŠCA ZA KADU 15x15</t>
  </si>
  <si>
    <t>XR-PRIJELAZNA PRIRUBNICA DN 50</t>
  </si>
  <si>
    <t>XR-PRIJELAZNA PRIRUBNICA DN 65</t>
  </si>
  <si>
    <t>X-ZAVRŠNIK ZA PRIRUBNICU DN 10</t>
  </si>
  <si>
    <t>X-ZAVRŠNIK ZA PRIRUBNICU DN 50</t>
  </si>
  <si>
    <t>Z BRTVA DN 400 X</t>
  </si>
  <si>
    <t>Z BRTVA DN 600 X</t>
  </si>
  <si>
    <t>ZAPORNI SISTEM 2000 DN 110</t>
  </si>
  <si>
    <t>ZAPORNI SISTEM 2000 DN 200</t>
  </si>
  <si>
    <t>ZIDNI PANEL ARHITEKTONSKI 1000</t>
  </si>
  <si>
    <t>ŽICA PALJENA 1,4MM</t>
  </si>
  <si>
    <t>kg</t>
  </si>
  <si>
    <t>m3</t>
  </si>
  <si>
    <t>m</t>
  </si>
  <si>
    <t>m1</t>
  </si>
  <si>
    <t>m2</t>
  </si>
  <si>
    <t>l</t>
  </si>
  <si>
    <t>Naziv sitnog inventara</t>
  </si>
  <si>
    <t>Evidencijska količina</t>
  </si>
  <si>
    <t>21470</t>
  </si>
  <si>
    <t>21849</t>
  </si>
  <si>
    <t>20574</t>
  </si>
  <si>
    <t>20569</t>
  </si>
  <si>
    <t>20091</t>
  </si>
  <si>
    <t>301213</t>
  </si>
  <si>
    <t>20585</t>
  </si>
  <si>
    <t>20551</t>
  </si>
  <si>
    <t>301439</t>
  </si>
  <si>
    <t>301440</t>
  </si>
  <si>
    <t>301214</t>
  </si>
  <si>
    <t>301395</t>
  </si>
  <si>
    <t>21566</t>
  </si>
  <si>
    <t>301410</t>
  </si>
  <si>
    <t>300178</t>
  </si>
  <si>
    <t>20081</t>
  </si>
  <si>
    <t>301326</t>
  </si>
  <si>
    <t>.</t>
  </si>
  <si>
    <t>301348</t>
  </si>
  <si>
    <t>20964</t>
  </si>
  <si>
    <t>21451</t>
  </si>
  <si>
    <t>301437</t>
  </si>
  <si>
    <t>21453</t>
  </si>
  <si>
    <t>301095</t>
  </si>
  <si>
    <t>301097</t>
  </si>
  <si>
    <t>301099</t>
  </si>
  <si>
    <t>301417</t>
  </si>
  <si>
    <t>301414</t>
  </si>
  <si>
    <t>301181</t>
  </si>
  <si>
    <t>301179</t>
  </si>
  <si>
    <t>20251</t>
  </si>
  <si>
    <t>21736</t>
  </si>
  <si>
    <t>21402</t>
  </si>
  <si>
    <t>301298</t>
  </si>
  <si>
    <t>301297</t>
  </si>
  <si>
    <t>301052</t>
  </si>
  <si>
    <t>301051</t>
  </si>
  <si>
    <t>21866</t>
  </si>
  <si>
    <t>21867</t>
  </si>
  <si>
    <t>301289</t>
  </si>
  <si>
    <t>301292</t>
  </si>
  <si>
    <t>301062</t>
  </si>
  <si>
    <t>301268</t>
  </si>
  <si>
    <t>301269</t>
  </si>
  <si>
    <t>301267</t>
  </si>
  <si>
    <t>301291</t>
  </si>
  <si>
    <t>301290</t>
  </si>
  <si>
    <t>301288</t>
  </si>
  <si>
    <t>301270</t>
  </si>
  <si>
    <t>21818</t>
  </si>
  <si>
    <t>301418</t>
  </si>
  <si>
    <t>301237</t>
  </si>
  <si>
    <t>301260</t>
  </si>
  <si>
    <t>301255</t>
  </si>
  <si>
    <t>301293</t>
  </si>
  <si>
    <t>301256</t>
  </si>
  <si>
    <t>301257</t>
  </si>
  <si>
    <t>301294</t>
  </si>
  <si>
    <t>20917</t>
  </si>
  <si>
    <t>20918</t>
  </si>
  <si>
    <t>21329</t>
  </si>
  <si>
    <t>21330</t>
  </si>
  <si>
    <t>21619</t>
  </si>
  <si>
    <t>21868</t>
  </si>
  <si>
    <t>21682</t>
  </si>
  <si>
    <t>21577</t>
  </si>
  <si>
    <t>21719</t>
  </si>
  <si>
    <t>20392</t>
  </si>
  <si>
    <t>20391</t>
  </si>
  <si>
    <t>21722</t>
  </si>
  <si>
    <t>21408</t>
  </si>
  <si>
    <t>21496</t>
  </si>
  <si>
    <t>300981</t>
  </si>
  <si>
    <t>21455</t>
  </si>
  <si>
    <t>20646</t>
  </si>
  <si>
    <t>20644</t>
  </si>
  <si>
    <t>300988</t>
  </si>
  <si>
    <t>301236</t>
  </si>
  <si>
    <t>301010</t>
  </si>
  <si>
    <t>21874</t>
  </si>
  <si>
    <t>20605</t>
  </si>
  <si>
    <t>20628</t>
  </si>
  <si>
    <t>301096</t>
  </si>
  <si>
    <t>21613</t>
  </si>
  <si>
    <t>300721</t>
  </si>
  <si>
    <t>21855</t>
  </si>
  <si>
    <t>21856</t>
  </si>
  <si>
    <t>21871</t>
  </si>
  <si>
    <t>21875</t>
  </si>
  <si>
    <t>21498</t>
  </si>
  <si>
    <t>21810</t>
  </si>
  <si>
    <t>21876</t>
  </si>
  <si>
    <t>301121</t>
  </si>
  <si>
    <t>21797</t>
  </si>
  <si>
    <t>21335</t>
  </si>
  <si>
    <t>301116</t>
  </si>
  <si>
    <t>Naziv materijala</t>
  </si>
  <si>
    <t>Jedinična cijena (€)</t>
  </si>
  <si>
    <t>Ukupna vrijednost (€)</t>
  </si>
  <si>
    <t>Revalorizirana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</si>
</sst>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#,##0.00\ [$€-1]"/>
  </numFmts>
  <fonts count="1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38"/>
      <scheme val="minor"/>
    </font>
    <font>
      <sz val="11"/>
      <color theme="1"/>
      <name val="Calibri"/>
      <family val="2"/>
      <charset val="238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38"/>
      <scheme val="minor"/>
    </font>
    <font>
      <sz val="10"/>
      <name val="MS Sans Serif"/>
      <charset val="238"/>
    </font>
    <font>
      <b/>
      <sz val="18"/>
      <color theme="1"/>
      <name val="Calibri"/>
      <family val="2"/>
      <scheme val="minor"/>
    </font>
    <font>
      <b/>
      <sz val="11"/>
      <name val="Calibri"/>
      <family val="2"/>
      <charset val="238"/>
    </font>
    <font>
      <b/>
      <sz val="11"/>
      <color theme="1"/>
      <name val="Calibri"/>
      <family val="2"/>
      <scheme val="minor"/>
    </font>
    <font>
      <b/>
      <sz val="11"/>
      <color rgb="FF000000"/>
      <name val="Calibri"/>
      <family val="2"/>
      <charset val="238"/>
      <scheme val="minor"/>
    </font>
    <font>
      <sz val="11"/>
      <color rgb="FF000000"/>
      <name val="Calibri"/>
      <family val="2"/>
      <charset val="238"/>
      <scheme val="minor"/>
    </font>
  </fonts>
  <fills count="3">
    <fill>
      <patternFill patternType="none"/>
    </fill>
    <fill>
      <patternFill patternType="gray125"/>
    </fill>
    <fill>
      <patternFill patternType="solid">
        <fgColor rgb="FFDDDDDD"/>
        <bgColor rgb="FFDDDDDD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8">
    <xf numFmtId="0" fontId="0" fillId="0" borderId="0"/>
    <xf numFmtId="0" fontId="2" fillId="0" borderId="0"/>
    <xf numFmtId="9" fontId="2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5" fillId="0" borderId="0"/>
    <xf numFmtId="0" fontId="1" fillId="0" borderId="0"/>
    <xf numFmtId="9" fontId="1" fillId="0" borderId="0" applyFont="0" applyFill="0" applyBorder="0" applyAlignment="0" applyProtection="0"/>
    <xf numFmtId="43" fontId="3" fillId="0" borderId="0" applyFont="0" applyFill="0" applyBorder="0" applyAlignment="0" applyProtection="0"/>
  </cellStyleXfs>
  <cellXfs count="53">
    <xf numFmtId="0" fontId="0" fillId="0" borderId="0" xfId="0"/>
    <xf numFmtId="0" fontId="0" fillId="0" borderId="0" xfId="0" applyAlignment="1">
      <alignment horizontal="center"/>
    </xf>
    <xf numFmtId="4" fontId="0" fillId="0" borderId="1" xfId="0" applyNumberFormat="1" applyBorder="1"/>
    <xf numFmtId="4" fontId="0" fillId="0" borderId="0" xfId="0" applyNumberFormat="1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/>
    <xf numFmtId="164" fontId="0" fillId="0" borderId="1" xfId="0" applyNumberFormat="1" applyBorder="1" applyAlignment="1">
      <alignment horizontal="right"/>
    </xf>
    <xf numFmtId="49" fontId="0" fillId="0" borderId="1" xfId="0" applyNumberFormat="1" applyBorder="1" applyAlignment="1">
      <alignment horizontal="center" vertical="center"/>
    </xf>
    <xf numFmtId="164" fontId="0" fillId="0" borderId="0" xfId="0" applyNumberFormat="1" applyAlignment="1">
      <alignment horizontal="right"/>
    </xf>
    <xf numFmtId="9" fontId="0" fillId="0" borderId="1" xfId="3" applyFont="1" applyBorder="1" applyAlignment="1">
      <alignment horizontal="center" vertical="center"/>
    </xf>
    <xf numFmtId="9" fontId="0" fillId="0" borderId="0" xfId="3" applyFont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9" fontId="4" fillId="0" borderId="1" xfId="3" applyFont="1" applyBorder="1" applyAlignment="1">
      <alignment horizontal="center" vertical="center"/>
    </xf>
    <xf numFmtId="4" fontId="4" fillId="0" borderId="1" xfId="0" applyNumberFormat="1" applyFont="1" applyBorder="1" applyAlignment="1">
      <alignment horizontal="center" vertical="center"/>
    </xf>
    <xf numFmtId="164" fontId="4" fillId="0" borderId="1" xfId="0" applyNumberFormat="1" applyFont="1" applyBorder="1" applyAlignment="1">
      <alignment horizontal="center" vertical="center"/>
    </xf>
    <xf numFmtId="0" fontId="1" fillId="0" borderId="0" xfId="5" applyAlignment="1">
      <alignment horizontal="left"/>
    </xf>
    <xf numFmtId="0" fontId="1" fillId="0" borderId="0" xfId="5"/>
    <xf numFmtId="164" fontId="1" fillId="0" borderId="0" xfId="5" applyNumberFormat="1"/>
    <xf numFmtId="9" fontId="0" fillId="0" borderId="0" xfId="6" applyFont="1" applyAlignment="1">
      <alignment horizontal="center"/>
    </xf>
    <xf numFmtId="0" fontId="7" fillId="2" borderId="1" xfId="5" applyFont="1" applyFill="1" applyBorder="1" applyAlignment="1">
      <alignment horizontal="center" vertical="center" wrapText="1"/>
    </xf>
    <xf numFmtId="164" fontId="7" fillId="2" borderId="1" xfId="5" applyNumberFormat="1" applyFont="1" applyFill="1" applyBorder="1" applyAlignment="1">
      <alignment horizontal="center" vertical="center" wrapText="1"/>
    </xf>
    <xf numFmtId="9" fontId="7" fillId="2" borderId="1" xfId="6" applyFont="1" applyFill="1" applyBorder="1" applyAlignment="1">
      <alignment horizontal="center" vertical="center" wrapText="1"/>
    </xf>
    <xf numFmtId="0" fontId="1" fillId="0" borderId="0" xfId="5" applyAlignment="1">
      <alignment horizontal="center"/>
    </xf>
    <xf numFmtId="14" fontId="1" fillId="0" borderId="0" xfId="5" applyNumberFormat="1"/>
    <xf numFmtId="14" fontId="1" fillId="0" borderId="0" xfId="5" applyNumberFormat="1" applyAlignment="1">
      <alignment horizontal="center"/>
    </xf>
    <xf numFmtId="4" fontId="1" fillId="0" borderId="0" xfId="5" applyNumberFormat="1"/>
    <xf numFmtId="4" fontId="7" fillId="2" borderId="1" xfId="5" applyNumberFormat="1" applyFont="1" applyFill="1" applyBorder="1" applyAlignment="1">
      <alignment horizontal="center" vertical="center" wrapText="1"/>
    </xf>
    <xf numFmtId="0" fontId="8" fillId="0" borderId="1" xfId="0" applyFont="1" applyBorder="1" applyAlignment="1">
      <alignment horizontal="center" vertical="center"/>
    </xf>
    <xf numFmtId="9" fontId="0" fillId="0" borderId="0" xfId="3" applyFont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4" fillId="0" borderId="0" xfId="5" applyFont="1" applyAlignment="1">
      <alignment horizontal="center"/>
    </xf>
    <xf numFmtId="49" fontId="4" fillId="0" borderId="1" xfId="0" applyNumberFormat="1" applyFont="1" applyBorder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49" fontId="0" fillId="0" borderId="1" xfId="0" applyNumberFormat="1" applyBorder="1" applyAlignment="1">
      <alignment horizontal="center"/>
    </xf>
    <xf numFmtId="49" fontId="0" fillId="0" borderId="1" xfId="0" applyNumberFormat="1" applyBorder="1"/>
    <xf numFmtId="2" fontId="0" fillId="0" borderId="1" xfId="0" applyNumberFormat="1" applyBorder="1"/>
    <xf numFmtId="164" fontId="0" fillId="0" borderId="1" xfId="0" applyNumberFormat="1" applyBorder="1"/>
    <xf numFmtId="43" fontId="0" fillId="0" borderId="1" xfId="7" applyFont="1" applyBorder="1"/>
    <xf numFmtId="4" fontId="0" fillId="0" borderId="1" xfId="0" applyNumberFormat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0" fontId="9" fillId="0" borderId="1" xfId="0" applyFont="1" applyBorder="1" applyAlignment="1">
      <alignment horizontal="center" vertical="top"/>
    </xf>
    <xf numFmtId="9" fontId="9" fillId="0" borderId="1" xfId="3" applyFont="1" applyBorder="1" applyAlignment="1">
      <alignment horizontal="center" vertical="top"/>
    </xf>
    <xf numFmtId="4" fontId="9" fillId="0" borderId="1" xfId="0" applyNumberFormat="1" applyFont="1" applyBorder="1" applyAlignment="1">
      <alignment horizontal="center" vertical="top"/>
    </xf>
    <xf numFmtId="164" fontId="9" fillId="0" borderId="1" xfId="0" applyNumberFormat="1" applyFont="1" applyBorder="1" applyAlignment="1">
      <alignment horizontal="center" vertical="top"/>
    </xf>
    <xf numFmtId="0" fontId="10" fillId="0" borderId="1" xfId="0" applyFont="1" applyBorder="1" applyAlignment="1">
      <alignment horizontal="center" vertical="top"/>
    </xf>
    <xf numFmtId="9" fontId="10" fillId="0" borderId="1" xfId="3" applyFont="1" applyBorder="1" applyAlignment="1">
      <alignment horizontal="center" vertical="top"/>
    </xf>
    <xf numFmtId="0" fontId="10" fillId="0" borderId="1" xfId="0" applyFont="1" applyBorder="1" applyAlignment="1">
      <alignment horizontal="left" vertical="top"/>
    </xf>
    <xf numFmtId="4" fontId="10" fillId="0" borderId="1" xfId="0" applyNumberFormat="1" applyFont="1" applyBorder="1" applyAlignment="1">
      <alignment horizontal="right" vertical="top"/>
    </xf>
    <xf numFmtId="164" fontId="10" fillId="0" borderId="1" xfId="0" applyNumberFormat="1" applyFont="1" applyBorder="1" applyAlignment="1">
      <alignment horizontal="right" vertical="top"/>
    </xf>
    <xf numFmtId="0" fontId="6" fillId="0" borderId="0" xfId="5" applyFont="1" applyAlignment="1">
      <alignment horizontal="center" vertical="center"/>
    </xf>
    <xf numFmtId="0" fontId="6" fillId="0" borderId="2" xfId="5" applyFont="1" applyBorder="1" applyAlignment="1">
      <alignment horizontal="center" vertical="center"/>
    </xf>
  </cellXfs>
  <cellStyles count="8">
    <cellStyle name="Normalno" xfId="0" builtinId="0"/>
    <cellStyle name="Normalno 2" xfId="1" xr:uid="{07EBF02C-7244-46D1-9006-4BB5FB8B4C8E}"/>
    <cellStyle name="Normalno 3" xfId="4" xr:uid="{A9BF092D-D4AD-4D2D-8E77-BCE5BE5C9A01}"/>
    <cellStyle name="Normalno 4" xfId="5" xr:uid="{0502EEB2-295F-4755-9189-0E527EAB3B6A}"/>
    <cellStyle name="Postotak" xfId="3" builtinId="5"/>
    <cellStyle name="Postotak 2" xfId="2" xr:uid="{B46333A1-C13E-41AD-A40B-851174C2FCED}"/>
    <cellStyle name="Postotak 3" xfId="6" xr:uid="{48F37648-84DC-431C-BFA1-944166CF2217}"/>
    <cellStyle name="Zarez" xfId="7" builtinId="3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L372"/>
  <sheetViews>
    <sheetView tabSelected="1" zoomScale="85" zoomScaleNormal="85" zoomScalePageLayoutView="70" workbookViewId="0">
      <selection activeCell="T23" sqref="T23"/>
    </sheetView>
  </sheetViews>
  <sheetFormatPr defaultRowHeight="15"/>
  <cols>
    <col min="1" max="1" width="19" style="6" bestFit="1" customWidth="1"/>
    <col min="2" max="2" width="11.42578125" style="34" bestFit="1" customWidth="1"/>
    <col min="3" max="3" width="16.7109375" style="6" bestFit="1" customWidth="1"/>
    <col min="4" max="4" width="22.5703125" style="6" customWidth="1"/>
    <col min="5" max="5" width="22.140625" style="12" customWidth="1"/>
    <col min="6" max="6" width="66" customWidth="1"/>
    <col min="7" max="7" width="8.85546875" style="1" bestFit="1" customWidth="1"/>
    <col min="8" max="8" width="18.140625" style="3" bestFit="1" customWidth="1"/>
    <col min="9" max="9" width="19.28515625" style="10" bestFit="1" customWidth="1"/>
    <col min="10" max="10" width="13.5703125" style="10" bestFit="1" customWidth="1"/>
    <col min="11" max="11" width="20.140625" style="10" bestFit="1" customWidth="1"/>
    <col min="12" max="12" width="57.5703125" style="1" bestFit="1" customWidth="1"/>
  </cols>
  <sheetData>
    <row r="1" spans="1:12">
      <c r="A1" s="13" t="s">
        <v>0</v>
      </c>
      <c r="B1" s="33" t="s">
        <v>302</v>
      </c>
      <c r="C1" s="13" t="s">
        <v>303</v>
      </c>
      <c r="D1" s="13" t="s">
        <v>304</v>
      </c>
      <c r="E1" s="14" t="s">
        <v>305</v>
      </c>
      <c r="F1" s="13" t="s">
        <v>1</v>
      </c>
      <c r="G1" s="13" t="s">
        <v>426</v>
      </c>
      <c r="H1" s="15" t="s">
        <v>447</v>
      </c>
      <c r="I1" s="16" t="s">
        <v>448</v>
      </c>
      <c r="J1" s="16" t="s">
        <v>328</v>
      </c>
      <c r="K1" s="16" t="s">
        <v>449</v>
      </c>
      <c r="L1" s="13" t="s">
        <v>6</v>
      </c>
    </row>
    <row r="2" spans="1:12">
      <c r="A2" s="5"/>
      <c r="B2" s="9" t="s">
        <v>330</v>
      </c>
      <c r="C2" s="5"/>
      <c r="D2" s="5"/>
      <c r="E2" s="11"/>
      <c r="F2" s="7" t="s">
        <v>323</v>
      </c>
      <c r="G2" s="4" t="s">
        <v>7</v>
      </c>
      <c r="H2" s="2">
        <v>1</v>
      </c>
      <c r="I2" s="8">
        <v>1498511.45</v>
      </c>
      <c r="J2" s="8">
        <v>0</v>
      </c>
      <c r="K2" s="8">
        <v>1498511.45</v>
      </c>
      <c r="L2" s="4" t="s">
        <v>8</v>
      </c>
    </row>
    <row r="3" spans="1:12">
      <c r="A3" s="5"/>
      <c r="B3" s="9" t="s">
        <v>331</v>
      </c>
      <c r="C3" s="5"/>
      <c r="D3" s="5"/>
      <c r="E3" s="11"/>
      <c r="F3" s="7" t="s">
        <v>324</v>
      </c>
      <c r="G3" s="4" t="s">
        <v>7</v>
      </c>
      <c r="H3" s="2">
        <v>1</v>
      </c>
      <c r="I3" s="8">
        <v>125539.98</v>
      </c>
      <c r="J3" s="8">
        <v>0</v>
      </c>
      <c r="K3" s="8">
        <v>125539.98</v>
      </c>
      <c r="L3" s="4" t="s">
        <v>8</v>
      </c>
    </row>
    <row r="4" spans="1:12">
      <c r="A4" s="5"/>
      <c r="B4" s="9" t="s">
        <v>332</v>
      </c>
      <c r="C4" s="5"/>
      <c r="D4" s="5"/>
      <c r="E4" s="11"/>
      <c r="F4" s="7" t="s">
        <v>325</v>
      </c>
      <c r="G4" s="4" t="s">
        <v>7</v>
      </c>
      <c r="H4" s="2">
        <v>1</v>
      </c>
      <c r="I4" s="8">
        <v>11996.5</v>
      </c>
      <c r="J4" s="8">
        <v>0</v>
      </c>
      <c r="K4" s="8">
        <v>11996.5</v>
      </c>
      <c r="L4" s="4" t="s">
        <v>8</v>
      </c>
    </row>
    <row r="5" spans="1:12">
      <c r="A5" s="5"/>
      <c r="B5" s="9" t="s">
        <v>333</v>
      </c>
      <c r="C5" s="5"/>
      <c r="D5" s="5"/>
      <c r="E5" s="11"/>
      <c r="F5" s="7" t="s">
        <v>326</v>
      </c>
      <c r="G5" s="4" t="s">
        <v>7</v>
      </c>
      <c r="H5" s="2">
        <v>1</v>
      </c>
      <c r="I5" s="8">
        <v>277201.07</v>
      </c>
      <c r="J5" s="8">
        <v>0</v>
      </c>
      <c r="K5" s="8">
        <v>277201.07</v>
      </c>
      <c r="L5" s="4" t="s">
        <v>8</v>
      </c>
    </row>
    <row r="6" spans="1:12">
      <c r="A6" s="5">
        <v>200121</v>
      </c>
      <c r="B6" s="9" t="s">
        <v>314</v>
      </c>
      <c r="C6" s="5">
        <v>100</v>
      </c>
      <c r="D6" s="5">
        <v>14100</v>
      </c>
      <c r="E6" s="11">
        <v>0.05</v>
      </c>
      <c r="F6" s="7" t="s">
        <v>210</v>
      </c>
      <c r="G6" s="4" t="s">
        <v>7</v>
      </c>
      <c r="H6" s="2">
        <v>1</v>
      </c>
      <c r="I6" s="8">
        <v>1055603.03</v>
      </c>
      <c r="J6" s="8">
        <v>815779.04150000005</v>
      </c>
      <c r="K6" s="8">
        <v>239823.98849999998</v>
      </c>
      <c r="L6" s="4" t="s">
        <v>8</v>
      </c>
    </row>
    <row r="7" spans="1:12">
      <c r="A7" s="5">
        <v>200129</v>
      </c>
      <c r="B7" s="9" t="s">
        <v>315</v>
      </c>
      <c r="C7" s="5">
        <v>100</v>
      </c>
      <c r="D7" s="5">
        <v>14113</v>
      </c>
      <c r="E7" s="11">
        <v>2.5000000000000001E-2</v>
      </c>
      <c r="F7" s="7" t="s">
        <v>225</v>
      </c>
      <c r="G7" s="4" t="s">
        <v>7</v>
      </c>
      <c r="H7" s="2">
        <v>1</v>
      </c>
      <c r="I7" s="8">
        <v>314171.56</v>
      </c>
      <c r="J7" s="8">
        <v>188503.00899999999</v>
      </c>
      <c r="K7" s="8">
        <v>125668.55100000001</v>
      </c>
      <c r="L7" s="4" t="s">
        <v>8</v>
      </c>
    </row>
    <row r="8" spans="1:12">
      <c r="A8" s="5"/>
      <c r="B8" s="9" t="s">
        <v>316</v>
      </c>
      <c r="C8" s="5">
        <v>100</v>
      </c>
      <c r="D8" s="5"/>
      <c r="E8" s="11">
        <v>0.03</v>
      </c>
      <c r="F8" s="7" t="s">
        <v>321</v>
      </c>
      <c r="G8" s="4" t="s">
        <v>7</v>
      </c>
      <c r="H8" s="2">
        <v>1</v>
      </c>
      <c r="I8" s="8">
        <v>376105.41</v>
      </c>
      <c r="J8" s="8">
        <v>11283.162300000025</v>
      </c>
      <c r="K8" s="8">
        <v>364822.24769999995</v>
      </c>
      <c r="L8" s="4" t="s">
        <v>8</v>
      </c>
    </row>
    <row r="9" spans="1:12">
      <c r="A9" s="5"/>
      <c r="B9" s="9" t="s">
        <v>327</v>
      </c>
      <c r="C9" s="5">
        <v>100</v>
      </c>
      <c r="D9" s="5"/>
      <c r="E9" s="11"/>
      <c r="F9" s="7" t="s">
        <v>322</v>
      </c>
      <c r="G9" s="4" t="s">
        <v>7</v>
      </c>
      <c r="H9" s="2">
        <v>1</v>
      </c>
      <c r="I9" s="8">
        <v>343154.59</v>
      </c>
      <c r="J9" s="8">
        <v>0</v>
      </c>
      <c r="K9" s="8">
        <v>343154.59</v>
      </c>
      <c r="L9" s="4" t="s">
        <v>8</v>
      </c>
    </row>
    <row r="10" spans="1:12">
      <c r="A10" s="5">
        <v>200581</v>
      </c>
      <c r="B10" s="9" t="s">
        <v>308</v>
      </c>
      <c r="C10" s="5">
        <v>104</v>
      </c>
      <c r="D10" s="5">
        <v>22115</v>
      </c>
      <c r="E10" s="11">
        <v>0.125</v>
      </c>
      <c r="F10" s="7" t="s">
        <v>137</v>
      </c>
      <c r="G10" s="4" t="s">
        <v>7</v>
      </c>
      <c r="H10" s="2">
        <v>1</v>
      </c>
      <c r="I10" s="8">
        <v>451.14</v>
      </c>
      <c r="J10" s="8">
        <v>451.14</v>
      </c>
      <c r="K10" s="8">
        <v>0</v>
      </c>
      <c r="L10" s="4" t="s">
        <v>8</v>
      </c>
    </row>
    <row r="11" spans="1:12">
      <c r="A11" s="5">
        <v>202055</v>
      </c>
      <c r="B11" s="9" t="s">
        <v>313</v>
      </c>
      <c r="C11" s="5">
        <v>108</v>
      </c>
      <c r="D11" s="5">
        <v>24219</v>
      </c>
      <c r="E11" s="11">
        <v>0.25</v>
      </c>
      <c r="F11" s="7" t="s">
        <v>62</v>
      </c>
      <c r="G11" s="4" t="s">
        <v>31</v>
      </c>
      <c r="H11" s="2">
        <v>5</v>
      </c>
      <c r="I11" s="8">
        <v>17499.5</v>
      </c>
      <c r="J11" s="8">
        <v>10208.045</v>
      </c>
      <c r="K11" s="8">
        <v>7291.4549999999999</v>
      </c>
      <c r="L11" s="4" t="s">
        <v>8</v>
      </c>
    </row>
    <row r="12" spans="1:12">
      <c r="A12" s="5">
        <v>201732</v>
      </c>
      <c r="B12" s="9" t="s">
        <v>313</v>
      </c>
      <c r="C12" s="5">
        <v>100</v>
      </c>
      <c r="D12" s="5">
        <v>24212</v>
      </c>
      <c r="E12" s="11">
        <v>0.25</v>
      </c>
      <c r="F12" s="7" t="s">
        <v>111</v>
      </c>
      <c r="G12" s="4" t="s">
        <v>7</v>
      </c>
      <c r="H12" s="2">
        <v>1</v>
      </c>
      <c r="I12" s="8">
        <v>105.01</v>
      </c>
      <c r="J12" s="8">
        <v>105.01</v>
      </c>
      <c r="K12" s="8">
        <v>0</v>
      </c>
      <c r="L12" s="4" t="s">
        <v>8</v>
      </c>
    </row>
    <row r="13" spans="1:12">
      <c r="A13" s="5">
        <v>200932</v>
      </c>
      <c r="B13" s="9" t="s">
        <v>313</v>
      </c>
      <c r="C13" s="5">
        <v>100</v>
      </c>
      <c r="D13" s="5">
        <v>24212</v>
      </c>
      <c r="E13" s="11">
        <v>0.25</v>
      </c>
      <c r="F13" s="7" t="s">
        <v>114</v>
      </c>
      <c r="G13" s="4" t="s">
        <v>7</v>
      </c>
      <c r="H13" s="2">
        <v>1</v>
      </c>
      <c r="I13" s="8">
        <v>131.26</v>
      </c>
      <c r="J13" s="8">
        <v>131.26</v>
      </c>
      <c r="K13" s="8">
        <v>0</v>
      </c>
      <c r="L13" s="4" t="s">
        <v>8</v>
      </c>
    </row>
    <row r="14" spans="1:12">
      <c r="A14" s="5">
        <v>200934</v>
      </c>
      <c r="B14" s="9" t="s">
        <v>313</v>
      </c>
      <c r="C14" s="5">
        <v>100</v>
      </c>
      <c r="D14" s="5">
        <v>24212</v>
      </c>
      <c r="E14" s="11">
        <v>0.25</v>
      </c>
      <c r="F14" s="7" t="s">
        <v>114</v>
      </c>
      <c r="G14" s="4" t="s">
        <v>7</v>
      </c>
      <c r="H14" s="2">
        <v>1</v>
      </c>
      <c r="I14" s="8">
        <v>131.26</v>
      </c>
      <c r="J14" s="8">
        <v>131.26</v>
      </c>
      <c r="K14" s="8">
        <v>0</v>
      </c>
      <c r="L14" s="4" t="s">
        <v>8</v>
      </c>
    </row>
    <row r="15" spans="1:12">
      <c r="A15" s="5">
        <v>200935</v>
      </c>
      <c r="B15" s="9" t="s">
        <v>313</v>
      </c>
      <c r="C15" s="5">
        <v>100</v>
      </c>
      <c r="D15" s="5">
        <v>24212</v>
      </c>
      <c r="E15" s="11">
        <v>0.25</v>
      </c>
      <c r="F15" s="7" t="s">
        <v>114</v>
      </c>
      <c r="G15" s="4" t="s">
        <v>7</v>
      </c>
      <c r="H15" s="2">
        <v>1</v>
      </c>
      <c r="I15" s="8">
        <v>131.26</v>
      </c>
      <c r="J15" s="8">
        <v>131.26</v>
      </c>
      <c r="K15" s="8">
        <v>0</v>
      </c>
      <c r="L15" s="4" t="s">
        <v>8</v>
      </c>
    </row>
    <row r="16" spans="1:12">
      <c r="A16" s="5">
        <v>200938</v>
      </c>
      <c r="B16" s="9" t="s">
        <v>313</v>
      </c>
      <c r="C16" s="5">
        <v>100</v>
      </c>
      <c r="D16" s="5">
        <v>24212</v>
      </c>
      <c r="E16" s="11">
        <v>0.25</v>
      </c>
      <c r="F16" s="7" t="s">
        <v>114</v>
      </c>
      <c r="G16" s="4" t="s">
        <v>7</v>
      </c>
      <c r="H16" s="2">
        <v>1</v>
      </c>
      <c r="I16" s="8">
        <v>131.26</v>
      </c>
      <c r="J16" s="8">
        <v>131.26</v>
      </c>
      <c r="K16" s="8">
        <v>0</v>
      </c>
      <c r="L16" s="4" t="s">
        <v>8</v>
      </c>
    </row>
    <row r="17" spans="1:12">
      <c r="A17" s="5">
        <v>200939</v>
      </c>
      <c r="B17" s="9" t="s">
        <v>313</v>
      </c>
      <c r="C17" s="5">
        <v>100</v>
      </c>
      <c r="D17" s="5">
        <v>24212</v>
      </c>
      <c r="E17" s="11">
        <v>0.25</v>
      </c>
      <c r="F17" s="7" t="s">
        <v>114</v>
      </c>
      <c r="G17" s="4" t="s">
        <v>7</v>
      </c>
      <c r="H17" s="2">
        <v>1</v>
      </c>
      <c r="I17" s="8">
        <v>131.26</v>
      </c>
      <c r="J17" s="8">
        <v>131.26</v>
      </c>
      <c r="K17" s="8">
        <v>0</v>
      </c>
      <c r="L17" s="4" t="s">
        <v>8</v>
      </c>
    </row>
    <row r="18" spans="1:12">
      <c r="A18" s="5">
        <v>200882</v>
      </c>
      <c r="B18" s="9" t="s">
        <v>313</v>
      </c>
      <c r="C18" s="5">
        <v>108</v>
      </c>
      <c r="D18" s="5">
        <v>24211</v>
      </c>
      <c r="E18" s="11">
        <v>0.25</v>
      </c>
      <c r="F18" s="7" t="s">
        <v>121</v>
      </c>
      <c r="G18" s="4" t="s">
        <v>7</v>
      </c>
      <c r="H18" s="2">
        <v>1</v>
      </c>
      <c r="I18" s="8">
        <v>535.4</v>
      </c>
      <c r="J18" s="8">
        <v>535.4</v>
      </c>
      <c r="K18" s="8">
        <v>0</v>
      </c>
      <c r="L18" s="4" t="s">
        <v>8</v>
      </c>
    </row>
    <row r="19" spans="1:12">
      <c r="A19" s="5">
        <v>200910</v>
      </c>
      <c r="B19" s="9" t="s">
        <v>313</v>
      </c>
      <c r="C19" s="5">
        <v>109</v>
      </c>
      <c r="D19" s="5">
        <v>24211</v>
      </c>
      <c r="E19" s="11">
        <v>0.25</v>
      </c>
      <c r="F19" s="7" t="s">
        <v>122</v>
      </c>
      <c r="G19" s="4" t="s">
        <v>7</v>
      </c>
      <c r="H19" s="2">
        <v>1</v>
      </c>
      <c r="I19" s="8">
        <v>504.35</v>
      </c>
      <c r="J19" s="8">
        <v>504.35</v>
      </c>
      <c r="K19" s="8">
        <v>0</v>
      </c>
      <c r="L19" s="4" t="s">
        <v>8</v>
      </c>
    </row>
    <row r="20" spans="1:12">
      <c r="A20" s="5">
        <v>200880</v>
      </c>
      <c r="B20" s="9" t="s">
        <v>313</v>
      </c>
      <c r="C20" s="5">
        <v>109</v>
      </c>
      <c r="D20" s="5">
        <v>24211</v>
      </c>
      <c r="E20" s="11">
        <v>0.25</v>
      </c>
      <c r="F20" s="7" t="s">
        <v>123</v>
      </c>
      <c r="G20" s="4" t="s">
        <v>7</v>
      </c>
      <c r="H20" s="2">
        <v>1</v>
      </c>
      <c r="I20" s="8">
        <v>535.4</v>
      </c>
      <c r="J20" s="8">
        <v>535.4</v>
      </c>
      <c r="K20" s="8">
        <v>0</v>
      </c>
      <c r="L20" s="4" t="s">
        <v>8</v>
      </c>
    </row>
    <row r="21" spans="1:12">
      <c r="A21" s="5">
        <v>200895</v>
      </c>
      <c r="B21" s="9" t="s">
        <v>313</v>
      </c>
      <c r="C21" s="5">
        <v>109</v>
      </c>
      <c r="D21" s="5">
        <v>24211</v>
      </c>
      <c r="E21" s="11">
        <v>0.25</v>
      </c>
      <c r="F21" s="7" t="s">
        <v>124</v>
      </c>
      <c r="G21" s="4" t="s">
        <v>7</v>
      </c>
      <c r="H21" s="2">
        <v>1</v>
      </c>
      <c r="I21" s="8">
        <v>591.09</v>
      </c>
      <c r="J21" s="8">
        <v>591.09</v>
      </c>
      <c r="K21" s="8">
        <v>0</v>
      </c>
      <c r="L21" s="4" t="s">
        <v>8</v>
      </c>
    </row>
    <row r="22" spans="1:12">
      <c r="A22" s="5">
        <v>201118</v>
      </c>
      <c r="B22" s="9" t="s">
        <v>313</v>
      </c>
      <c r="C22" s="5">
        <v>100</v>
      </c>
      <c r="D22" s="5">
        <v>24211</v>
      </c>
      <c r="E22" s="11">
        <v>0.25</v>
      </c>
      <c r="F22" s="7" t="s">
        <v>157</v>
      </c>
      <c r="G22" s="4" t="s">
        <v>7</v>
      </c>
      <c r="H22" s="2">
        <v>1</v>
      </c>
      <c r="I22" s="8">
        <v>322.68</v>
      </c>
      <c r="J22" s="8">
        <v>322.68</v>
      </c>
      <c r="K22" s="8">
        <v>0</v>
      </c>
      <c r="L22" s="4" t="s">
        <v>8</v>
      </c>
    </row>
    <row r="23" spans="1:12">
      <c r="A23" s="5">
        <v>201048</v>
      </c>
      <c r="B23" s="9" t="s">
        <v>313</v>
      </c>
      <c r="C23" s="5">
        <v>100</v>
      </c>
      <c r="D23" s="5">
        <v>24211</v>
      </c>
      <c r="E23" s="11">
        <v>0.25</v>
      </c>
      <c r="F23" s="7" t="s">
        <v>158</v>
      </c>
      <c r="G23" s="4" t="s">
        <v>7</v>
      </c>
      <c r="H23" s="2">
        <v>1</v>
      </c>
      <c r="I23" s="8">
        <v>305.26</v>
      </c>
      <c r="J23" s="8">
        <v>305.26</v>
      </c>
      <c r="K23" s="8">
        <v>0</v>
      </c>
      <c r="L23" s="4" t="s">
        <v>8</v>
      </c>
    </row>
    <row r="24" spans="1:12">
      <c r="A24" s="5">
        <v>201207</v>
      </c>
      <c r="B24" s="9" t="s">
        <v>313</v>
      </c>
      <c r="C24" s="5">
        <v>109</v>
      </c>
      <c r="D24" s="5">
        <v>24211</v>
      </c>
      <c r="E24" s="11">
        <v>0.25</v>
      </c>
      <c r="F24" s="7" t="s">
        <v>160</v>
      </c>
      <c r="G24" s="4" t="s">
        <v>7</v>
      </c>
      <c r="H24" s="2">
        <v>1</v>
      </c>
      <c r="I24" s="8">
        <v>252.7</v>
      </c>
      <c r="J24" s="8">
        <v>252.7</v>
      </c>
      <c r="K24" s="8">
        <v>0</v>
      </c>
      <c r="L24" s="4" t="s">
        <v>8</v>
      </c>
    </row>
    <row r="25" spans="1:12">
      <c r="A25" s="5">
        <v>201832</v>
      </c>
      <c r="B25" s="9" t="s">
        <v>313</v>
      </c>
      <c r="C25" s="5">
        <v>101</v>
      </c>
      <c r="D25" s="5">
        <v>24211</v>
      </c>
      <c r="E25" s="11">
        <v>0.25</v>
      </c>
      <c r="F25" s="7" t="s">
        <v>161</v>
      </c>
      <c r="G25" s="4" t="s">
        <v>7</v>
      </c>
      <c r="H25" s="2">
        <v>1</v>
      </c>
      <c r="I25" s="8">
        <v>465.76</v>
      </c>
      <c r="J25" s="8">
        <v>465.76</v>
      </c>
      <c r="K25" s="8">
        <v>0</v>
      </c>
      <c r="L25" s="4" t="s">
        <v>8</v>
      </c>
    </row>
    <row r="26" spans="1:12">
      <c r="A26" s="5">
        <v>201289</v>
      </c>
      <c r="B26" s="9" t="s">
        <v>313</v>
      </c>
      <c r="C26" s="5">
        <v>100</v>
      </c>
      <c r="D26" s="5">
        <v>24211</v>
      </c>
      <c r="E26" s="11">
        <v>0.25</v>
      </c>
      <c r="F26" s="7" t="s">
        <v>162</v>
      </c>
      <c r="G26" s="4" t="s">
        <v>7</v>
      </c>
      <c r="H26" s="2">
        <v>1</v>
      </c>
      <c r="I26" s="8">
        <v>1303.82</v>
      </c>
      <c r="J26" s="8">
        <v>1303.82</v>
      </c>
      <c r="K26" s="8">
        <v>0</v>
      </c>
      <c r="L26" s="4" t="s">
        <v>8</v>
      </c>
    </row>
    <row r="27" spans="1:12">
      <c r="A27" s="5">
        <v>201290</v>
      </c>
      <c r="B27" s="9" t="s">
        <v>313</v>
      </c>
      <c r="C27" s="5">
        <v>109</v>
      </c>
      <c r="D27" s="5">
        <v>24211</v>
      </c>
      <c r="E27" s="11">
        <v>0.25</v>
      </c>
      <c r="F27" s="7" t="s">
        <v>162</v>
      </c>
      <c r="G27" s="4" t="s">
        <v>7</v>
      </c>
      <c r="H27" s="2">
        <v>1</v>
      </c>
      <c r="I27" s="8">
        <v>1303.82</v>
      </c>
      <c r="J27" s="8">
        <v>1303.82</v>
      </c>
      <c r="K27" s="8">
        <v>0</v>
      </c>
      <c r="L27" s="4" t="s">
        <v>8</v>
      </c>
    </row>
    <row r="28" spans="1:12">
      <c r="A28" s="5">
        <v>201291</v>
      </c>
      <c r="B28" s="9" t="s">
        <v>313</v>
      </c>
      <c r="C28" s="5">
        <v>109</v>
      </c>
      <c r="D28" s="5">
        <v>24211</v>
      </c>
      <c r="E28" s="11">
        <v>0.25</v>
      </c>
      <c r="F28" s="7" t="s">
        <v>162</v>
      </c>
      <c r="G28" s="4" t="s">
        <v>7</v>
      </c>
      <c r="H28" s="2">
        <v>1</v>
      </c>
      <c r="I28" s="8">
        <v>1303.82</v>
      </c>
      <c r="J28" s="8">
        <v>1303.82</v>
      </c>
      <c r="K28" s="8">
        <v>0</v>
      </c>
      <c r="L28" s="4" t="s">
        <v>8</v>
      </c>
    </row>
    <row r="29" spans="1:12">
      <c r="A29" s="5">
        <v>201292</v>
      </c>
      <c r="B29" s="9" t="s">
        <v>313</v>
      </c>
      <c r="C29" s="5">
        <v>109</v>
      </c>
      <c r="D29" s="5">
        <v>24211</v>
      </c>
      <c r="E29" s="11">
        <v>0.25</v>
      </c>
      <c r="F29" s="7" t="s">
        <v>162</v>
      </c>
      <c r="G29" s="4" t="s">
        <v>7</v>
      </c>
      <c r="H29" s="2">
        <v>1</v>
      </c>
      <c r="I29" s="8">
        <v>1303.82</v>
      </c>
      <c r="J29" s="8">
        <v>1303.82</v>
      </c>
      <c r="K29" s="8">
        <v>0</v>
      </c>
      <c r="L29" s="4" t="s">
        <v>8</v>
      </c>
    </row>
    <row r="30" spans="1:12">
      <c r="A30" s="5">
        <v>201293</v>
      </c>
      <c r="B30" s="9" t="s">
        <v>313</v>
      </c>
      <c r="C30" s="5">
        <v>109</v>
      </c>
      <c r="D30" s="5">
        <v>24211</v>
      </c>
      <c r="E30" s="11">
        <v>0.25</v>
      </c>
      <c r="F30" s="7" t="s">
        <v>162</v>
      </c>
      <c r="G30" s="4" t="s">
        <v>7</v>
      </c>
      <c r="H30" s="2">
        <v>1</v>
      </c>
      <c r="I30" s="8">
        <v>1303.82</v>
      </c>
      <c r="J30" s="8">
        <v>1303.82</v>
      </c>
      <c r="K30" s="8">
        <v>0</v>
      </c>
      <c r="L30" s="4" t="s">
        <v>8</v>
      </c>
    </row>
    <row r="31" spans="1:12">
      <c r="A31" s="5">
        <v>201294</v>
      </c>
      <c r="B31" s="9" t="s">
        <v>313</v>
      </c>
      <c r="C31" s="5">
        <v>109</v>
      </c>
      <c r="D31" s="5">
        <v>24211</v>
      </c>
      <c r="E31" s="11">
        <v>0.25</v>
      </c>
      <c r="F31" s="7" t="s">
        <v>162</v>
      </c>
      <c r="G31" s="4" t="s">
        <v>7</v>
      </c>
      <c r="H31" s="2">
        <v>1</v>
      </c>
      <c r="I31" s="8">
        <v>1303.82</v>
      </c>
      <c r="J31" s="8">
        <v>1303.82</v>
      </c>
      <c r="K31" s="8">
        <v>0</v>
      </c>
      <c r="L31" s="4" t="s">
        <v>8</v>
      </c>
    </row>
    <row r="32" spans="1:12">
      <c r="A32" s="5">
        <v>201295</v>
      </c>
      <c r="B32" s="9" t="s">
        <v>313</v>
      </c>
      <c r="C32" s="5">
        <v>109</v>
      </c>
      <c r="D32" s="5">
        <v>24211</v>
      </c>
      <c r="E32" s="11">
        <v>0.25</v>
      </c>
      <c r="F32" s="7" t="s">
        <v>162</v>
      </c>
      <c r="G32" s="4" t="s">
        <v>7</v>
      </c>
      <c r="H32" s="2">
        <v>1</v>
      </c>
      <c r="I32" s="8">
        <v>1303.82</v>
      </c>
      <c r="J32" s="8">
        <v>1303.82</v>
      </c>
      <c r="K32" s="8">
        <v>0</v>
      </c>
      <c r="L32" s="4" t="s">
        <v>8</v>
      </c>
    </row>
    <row r="33" spans="1:12">
      <c r="A33" s="5">
        <v>201296</v>
      </c>
      <c r="B33" s="9" t="s">
        <v>313</v>
      </c>
      <c r="C33" s="5">
        <v>109</v>
      </c>
      <c r="D33" s="5">
        <v>24211</v>
      </c>
      <c r="E33" s="11">
        <v>0.25</v>
      </c>
      <c r="F33" s="7" t="s">
        <v>162</v>
      </c>
      <c r="G33" s="4" t="s">
        <v>7</v>
      </c>
      <c r="H33" s="2">
        <v>1</v>
      </c>
      <c r="I33" s="8">
        <v>1303.82</v>
      </c>
      <c r="J33" s="8">
        <v>1303.82</v>
      </c>
      <c r="K33" s="8">
        <v>0</v>
      </c>
      <c r="L33" s="4" t="s">
        <v>8</v>
      </c>
    </row>
    <row r="34" spans="1:12">
      <c r="A34" s="5">
        <v>201297</v>
      </c>
      <c r="B34" s="9" t="s">
        <v>313</v>
      </c>
      <c r="C34" s="5">
        <v>109</v>
      </c>
      <c r="D34" s="5">
        <v>24211</v>
      </c>
      <c r="E34" s="11">
        <v>0.25</v>
      </c>
      <c r="F34" s="7" t="s">
        <v>162</v>
      </c>
      <c r="G34" s="4" t="s">
        <v>7</v>
      </c>
      <c r="H34" s="2">
        <v>1</v>
      </c>
      <c r="I34" s="8">
        <v>1303.82</v>
      </c>
      <c r="J34" s="8">
        <v>1303.82</v>
      </c>
      <c r="K34" s="8">
        <v>0</v>
      </c>
      <c r="L34" s="4" t="s">
        <v>8</v>
      </c>
    </row>
    <row r="35" spans="1:12">
      <c r="A35" s="5">
        <v>201298</v>
      </c>
      <c r="B35" s="9" t="s">
        <v>313</v>
      </c>
      <c r="C35" s="5">
        <v>100</v>
      </c>
      <c r="D35" s="5">
        <v>24211</v>
      </c>
      <c r="E35" s="11">
        <v>0.25</v>
      </c>
      <c r="F35" s="7" t="s">
        <v>162</v>
      </c>
      <c r="G35" s="4" t="s">
        <v>7</v>
      </c>
      <c r="H35" s="2">
        <v>1</v>
      </c>
      <c r="I35" s="8">
        <v>1303.82</v>
      </c>
      <c r="J35" s="8">
        <v>1303.82</v>
      </c>
      <c r="K35" s="8">
        <v>0</v>
      </c>
      <c r="L35" s="4" t="s">
        <v>8</v>
      </c>
    </row>
    <row r="36" spans="1:12">
      <c r="A36" s="5">
        <v>201299</v>
      </c>
      <c r="B36" s="9" t="s">
        <v>313</v>
      </c>
      <c r="C36" s="5">
        <v>100</v>
      </c>
      <c r="D36" s="5">
        <v>24211</v>
      </c>
      <c r="E36" s="11">
        <v>0.25</v>
      </c>
      <c r="F36" s="7" t="s">
        <v>162</v>
      </c>
      <c r="G36" s="4" t="s">
        <v>7</v>
      </c>
      <c r="H36" s="2">
        <v>1</v>
      </c>
      <c r="I36" s="8">
        <v>1303.82</v>
      </c>
      <c r="J36" s="8">
        <v>1303.82</v>
      </c>
      <c r="K36" s="8">
        <v>0</v>
      </c>
      <c r="L36" s="4" t="s">
        <v>8</v>
      </c>
    </row>
    <row r="37" spans="1:12">
      <c r="A37" s="5">
        <v>201300</v>
      </c>
      <c r="B37" s="9" t="s">
        <v>313</v>
      </c>
      <c r="C37" s="5">
        <v>100</v>
      </c>
      <c r="D37" s="5">
        <v>24211</v>
      </c>
      <c r="E37" s="11">
        <v>0.25</v>
      </c>
      <c r="F37" s="7" t="s">
        <v>162</v>
      </c>
      <c r="G37" s="4" t="s">
        <v>7</v>
      </c>
      <c r="H37" s="2">
        <v>1</v>
      </c>
      <c r="I37" s="8">
        <v>1303.82</v>
      </c>
      <c r="J37" s="8">
        <v>1303.82</v>
      </c>
      <c r="K37" s="8">
        <v>0</v>
      </c>
      <c r="L37" s="4" t="s">
        <v>8</v>
      </c>
    </row>
    <row r="38" spans="1:12">
      <c r="A38" s="5">
        <v>201301</v>
      </c>
      <c r="B38" s="9" t="s">
        <v>313</v>
      </c>
      <c r="C38" s="5">
        <v>100</v>
      </c>
      <c r="D38" s="5">
        <v>24211</v>
      </c>
      <c r="E38" s="11">
        <v>0.25</v>
      </c>
      <c r="F38" s="7" t="s">
        <v>162</v>
      </c>
      <c r="G38" s="4" t="s">
        <v>7</v>
      </c>
      <c r="H38" s="2">
        <v>1</v>
      </c>
      <c r="I38" s="8">
        <v>1303.82</v>
      </c>
      <c r="J38" s="8">
        <v>1303.82</v>
      </c>
      <c r="K38" s="8">
        <v>0</v>
      </c>
      <c r="L38" s="4" t="s">
        <v>8</v>
      </c>
    </row>
    <row r="39" spans="1:12">
      <c r="A39" s="5">
        <v>201303</v>
      </c>
      <c r="B39" s="9" t="s">
        <v>313</v>
      </c>
      <c r="C39" s="5">
        <v>100</v>
      </c>
      <c r="D39" s="5">
        <v>24211</v>
      </c>
      <c r="E39" s="11">
        <v>0.25</v>
      </c>
      <c r="F39" s="7" t="s">
        <v>162</v>
      </c>
      <c r="G39" s="4" t="s">
        <v>7</v>
      </c>
      <c r="H39" s="2">
        <v>1</v>
      </c>
      <c r="I39" s="8">
        <v>1303.82</v>
      </c>
      <c r="J39" s="8">
        <v>1303.82</v>
      </c>
      <c r="K39" s="8">
        <v>0</v>
      </c>
      <c r="L39" s="4" t="s">
        <v>8</v>
      </c>
    </row>
    <row r="40" spans="1:12">
      <c r="A40" s="5">
        <v>201485</v>
      </c>
      <c r="B40" s="9" t="s">
        <v>313</v>
      </c>
      <c r="C40" s="5">
        <v>109</v>
      </c>
      <c r="D40" s="5">
        <v>24211</v>
      </c>
      <c r="E40" s="11">
        <v>0.25</v>
      </c>
      <c r="F40" s="7" t="s">
        <v>162</v>
      </c>
      <c r="G40" s="4" t="s">
        <v>7</v>
      </c>
      <c r="H40" s="2">
        <v>1</v>
      </c>
      <c r="I40" s="8">
        <v>692.58</v>
      </c>
      <c r="J40" s="8">
        <v>692.58</v>
      </c>
      <c r="K40" s="8">
        <v>0</v>
      </c>
      <c r="L40" s="4" t="s">
        <v>8</v>
      </c>
    </row>
    <row r="41" spans="1:12">
      <c r="A41" s="5">
        <v>201486</v>
      </c>
      <c r="B41" s="9" t="s">
        <v>313</v>
      </c>
      <c r="C41" s="5">
        <v>109</v>
      </c>
      <c r="D41" s="5">
        <v>24211</v>
      </c>
      <c r="E41" s="11">
        <v>0.25</v>
      </c>
      <c r="F41" s="7" t="s">
        <v>162</v>
      </c>
      <c r="G41" s="4" t="s">
        <v>7</v>
      </c>
      <c r="H41" s="2">
        <v>1</v>
      </c>
      <c r="I41" s="8">
        <v>692.58</v>
      </c>
      <c r="J41" s="8">
        <v>692.58</v>
      </c>
      <c r="K41" s="8">
        <v>0</v>
      </c>
      <c r="L41" s="4" t="s">
        <v>8</v>
      </c>
    </row>
    <row r="42" spans="1:12">
      <c r="A42" s="5">
        <v>201515</v>
      </c>
      <c r="B42" s="9" t="s">
        <v>313</v>
      </c>
      <c r="C42" s="5">
        <v>109</v>
      </c>
      <c r="D42" s="5">
        <v>24211</v>
      </c>
      <c r="E42" s="11">
        <v>0.25</v>
      </c>
      <c r="F42" s="7" t="s">
        <v>162</v>
      </c>
      <c r="G42" s="4" t="s">
        <v>7</v>
      </c>
      <c r="H42" s="2">
        <v>1</v>
      </c>
      <c r="I42" s="8">
        <v>692.58</v>
      </c>
      <c r="J42" s="8">
        <v>692.58</v>
      </c>
      <c r="K42" s="8">
        <v>0</v>
      </c>
      <c r="L42" s="4" t="s">
        <v>8</v>
      </c>
    </row>
    <row r="43" spans="1:12">
      <c r="A43" s="5">
        <v>201302</v>
      </c>
      <c r="B43" s="9" t="s">
        <v>313</v>
      </c>
      <c r="C43" s="5">
        <v>100</v>
      </c>
      <c r="D43" s="5">
        <v>24211</v>
      </c>
      <c r="E43" s="11">
        <v>0.25</v>
      </c>
      <c r="F43" s="7" t="s">
        <v>163</v>
      </c>
      <c r="G43" s="4" t="s">
        <v>7</v>
      </c>
      <c r="H43" s="2">
        <v>1</v>
      </c>
      <c r="I43" s="8">
        <v>1303.82</v>
      </c>
      <c r="J43" s="8">
        <v>1303.82</v>
      </c>
      <c r="K43" s="8">
        <v>0</v>
      </c>
      <c r="L43" s="4" t="s">
        <v>8</v>
      </c>
    </row>
    <row r="44" spans="1:12">
      <c r="A44" s="5">
        <v>201825</v>
      </c>
      <c r="B44" s="9" t="s">
        <v>313</v>
      </c>
      <c r="C44" s="5">
        <v>100</v>
      </c>
      <c r="D44" s="5">
        <v>24211</v>
      </c>
      <c r="E44" s="11">
        <v>0.25</v>
      </c>
      <c r="F44" s="7" t="s">
        <v>164</v>
      </c>
      <c r="G44" s="4" t="s">
        <v>7</v>
      </c>
      <c r="H44" s="2">
        <v>1</v>
      </c>
      <c r="I44" s="8">
        <v>784.82</v>
      </c>
      <c r="J44" s="8">
        <v>784.82</v>
      </c>
      <c r="K44" s="8">
        <v>0</v>
      </c>
      <c r="L44" s="4" t="s">
        <v>8</v>
      </c>
    </row>
    <row r="45" spans="1:12">
      <c r="A45" s="5">
        <v>201795</v>
      </c>
      <c r="B45" s="9" t="s">
        <v>313</v>
      </c>
      <c r="C45" s="5">
        <v>110</v>
      </c>
      <c r="D45" s="5">
        <v>24211</v>
      </c>
      <c r="E45" s="11">
        <v>0.25</v>
      </c>
      <c r="F45" s="7" t="s">
        <v>165</v>
      </c>
      <c r="G45" s="4" t="s">
        <v>7</v>
      </c>
      <c r="H45" s="2">
        <v>1</v>
      </c>
      <c r="I45" s="8">
        <v>784.82</v>
      </c>
      <c r="J45" s="8">
        <v>784.82</v>
      </c>
      <c r="K45" s="8">
        <v>0</v>
      </c>
      <c r="L45" s="4" t="s">
        <v>8</v>
      </c>
    </row>
    <row r="46" spans="1:12">
      <c r="A46" s="5">
        <v>201721</v>
      </c>
      <c r="B46" s="9" t="s">
        <v>313</v>
      </c>
      <c r="C46" s="5">
        <v>100</v>
      </c>
      <c r="D46" s="5">
        <v>24211</v>
      </c>
      <c r="E46" s="11">
        <v>0.25</v>
      </c>
      <c r="F46" s="7" t="s">
        <v>166</v>
      </c>
      <c r="G46" s="4" t="s">
        <v>7</v>
      </c>
      <c r="H46" s="2">
        <v>1</v>
      </c>
      <c r="I46" s="8">
        <v>719.79</v>
      </c>
      <c r="J46" s="8">
        <v>719.79</v>
      </c>
      <c r="K46" s="8">
        <v>0</v>
      </c>
      <c r="L46" s="4" t="s">
        <v>8</v>
      </c>
    </row>
    <row r="47" spans="1:12">
      <c r="A47" s="5">
        <v>201874</v>
      </c>
      <c r="B47" s="9" t="s">
        <v>313</v>
      </c>
      <c r="C47" s="5">
        <v>111</v>
      </c>
      <c r="D47" s="5">
        <v>24211</v>
      </c>
      <c r="E47" s="11">
        <v>0.25</v>
      </c>
      <c r="F47" s="7" t="s">
        <v>167</v>
      </c>
      <c r="G47" s="4" t="s">
        <v>7</v>
      </c>
      <c r="H47" s="2">
        <v>1</v>
      </c>
      <c r="I47" s="8">
        <v>785.09</v>
      </c>
      <c r="J47" s="8">
        <v>752.37250000000006</v>
      </c>
      <c r="K47" s="8">
        <v>32.717499999999973</v>
      </c>
      <c r="L47" s="4" t="s">
        <v>8</v>
      </c>
    </row>
    <row r="48" spans="1:12">
      <c r="A48" s="5">
        <v>202109</v>
      </c>
      <c r="B48" s="9" t="s">
        <v>313</v>
      </c>
      <c r="C48" s="5">
        <v>111</v>
      </c>
      <c r="D48" s="5">
        <v>24211</v>
      </c>
      <c r="E48" s="11">
        <v>0.25</v>
      </c>
      <c r="F48" s="7" t="s">
        <v>168</v>
      </c>
      <c r="G48" s="4" t="s">
        <v>7</v>
      </c>
      <c r="H48" s="2">
        <v>1</v>
      </c>
      <c r="I48" s="8">
        <v>636.59</v>
      </c>
      <c r="J48" s="8">
        <v>305.02750000000003</v>
      </c>
      <c r="K48" s="8">
        <v>331.5625</v>
      </c>
      <c r="L48" s="4" t="s">
        <v>8</v>
      </c>
    </row>
    <row r="49" spans="1:12">
      <c r="A49" s="5">
        <v>201947</v>
      </c>
      <c r="B49" s="9" t="s">
        <v>313</v>
      </c>
      <c r="C49" s="5">
        <v>111</v>
      </c>
      <c r="D49" s="5">
        <v>24211</v>
      </c>
      <c r="E49" s="11">
        <v>0.25</v>
      </c>
      <c r="F49" s="7" t="s">
        <v>169</v>
      </c>
      <c r="G49" s="4" t="s">
        <v>7</v>
      </c>
      <c r="H49" s="2">
        <v>1</v>
      </c>
      <c r="I49" s="8">
        <v>841.97</v>
      </c>
      <c r="J49" s="8">
        <v>543.77250000000004</v>
      </c>
      <c r="K49" s="8">
        <v>298.19749999999999</v>
      </c>
      <c r="L49" s="4" t="s">
        <v>8</v>
      </c>
    </row>
    <row r="50" spans="1:12">
      <c r="A50" s="5">
        <v>201948</v>
      </c>
      <c r="B50" s="9" t="s">
        <v>313</v>
      </c>
      <c r="C50" s="5">
        <v>111</v>
      </c>
      <c r="D50" s="5">
        <v>24211</v>
      </c>
      <c r="E50" s="11">
        <v>0.25</v>
      </c>
      <c r="F50" s="7" t="s">
        <v>169</v>
      </c>
      <c r="G50" s="4" t="s">
        <v>7</v>
      </c>
      <c r="H50" s="2">
        <v>1</v>
      </c>
      <c r="I50" s="8">
        <v>841.97</v>
      </c>
      <c r="J50" s="8">
        <v>543.77250000000004</v>
      </c>
      <c r="K50" s="8">
        <v>298.19749999999999</v>
      </c>
      <c r="L50" s="4" t="s">
        <v>8</v>
      </c>
    </row>
    <row r="51" spans="1:12">
      <c r="A51" s="5">
        <v>201548</v>
      </c>
      <c r="B51" s="9" t="s">
        <v>313</v>
      </c>
      <c r="C51" s="5">
        <v>109</v>
      </c>
      <c r="D51" s="5">
        <v>24211</v>
      </c>
      <c r="E51" s="11">
        <v>0.25</v>
      </c>
      <c r="F51" s="7" t="s">
        <v>170</v>
      </c>
      <c r="G51" s="4" t="s">
        <v>7</v>
      </c>
      <c r="H51" s="2">
        <v>1</v>
      </c>
      <c r="I51" s="8">
        <v>661.97</v>
      </c>
      <c r="J51" s="8">
        <v>661.97</v>
      </c>
      <c r="K51" s="8">
        <v>0</v>
      </c>
      <c r="L51" s="4" t="s">
        <v>8</v>
      </c>
    </row>
    <row r="52" spans="1:12">
      <c r="A52" s="5">
        <v>201827</v>
      </c>
      <c r="B52" s="9" t="s">
        <v>313</v>
      </c>
      <c r="C52" s="5">
        <v>109</v>
      </c>
      <c r="D52" s="5">
        <v>24211</v>
      </c>
      <c r="E52" s="11">
        <v>0.25</v>
      </c>
      <c r="F52" s="7" t="s">
        <v>171</v>
      </c>
      <c r="G52" s="4" t="s">
        <v>7</v>
      </c>
      <c r="H52" s="2">
        <v>1</v>
      </c>
      <c r="I52" s="8">
        <v>784.82</v>
      </c>
      <c r="J52" s="8">
        <v>784.82</v>
      </c>
      <c r="K52" s="8">
        <v>0</v>
      </c>
      <c r="L52" s="4" t="s">
        <v>8</v>
      </c>
    </row>
    <row r="53" spans="1:12">
      <c r="A53" s="5">
        <v>201828</v>
      </c>
      <c r="B53" s="9" t="s">
        <v>313</v>
      </c>
      <c r="C53" s="5">
        <v>109</v>
      </c>
      <c r="D53" s="5">
        <v>24211</v>
      </c>
      <c r="E53" s="11">
        <v>0.25</v>
      </c>
      <c r="F53" s="7" t="s">
        <v>171</v>
      </c>
      <c r="G53" s="4" t="s">
        <v>7</v>
      </c>
      <c r="H53" s="2">
        <v>1</v>
      </c>
      <c r="I53" s="8">
        <v>784.82</v>
      </c>
      <c r="J53" s="8">
        <v>784.82</v>
      </c>
      <c r="K53" s="8">
        <v>0</v>
      </c>
      <c r="L53" s="4" t="s">
        <v>8</v>
      </c>
    </row>
    <row r="54" spans="1:12">
      <c r="A54" s="5">
        <v>201830</v>
      </c>
      <c r="B54" s="9" t="s">
        <v>313</v>
      </c>
      <c r="C54" s="5">
        <v>100</v>
      </c>
      <c r="D54" s="5">
        <v>24211</v>
      </c>
      <c r="E54" s="11">
        <v>0.25</v>
      </c>
      <c r="F54" s="7" t="s">
        <v>171</v>
      </c>
      <c r="G54" s="4" t="s">
        <v>7</v>
      </c>
      <c r="H54" s="2">
        <v>1</v>
      </c>
      <c r="I54" s="8">
        <v>784.82</v>
      </c>
      <c r="J54" s="8">
        <v>784.82</v>
      </c>
      <c r="K54" s="8">
        <v>0</v>
      </c>
      <c r="L54" s="4" t="s">
        <v>8</v>
      </c>
    </row>
    <row r="55" spans="1:12">
      <c r="A55" s="5">
        <v>201701</v>
      </c>
      <c r="B55" s="9" t="s">
        <v>313</v>
      </c>
      <c r="C55" s="5">
        <v>100</v>
      </c>
      <c r="D55" s="5">
        <v>24211</v>
      </c>
      <c r="E55" s="11">
        <v>0.25</v>
      </c>
      <c r="F55" s="7" t="s">
        <v>172</v>
      </c>
      <c r="G55" s="4" t="s">
        <v>7</v>
      </c>
      <c r="H55" s="2">
        <v>1</v>
      </c>
      <c r="I55" s="8">
        <v>667.51</v>
      </c>
      <c r="J55" s="8">
        <v>667.51</v>
      </c>
      <c r="K55" s="8">
        <v>0</v>
      </c>
      <c r="L55" s="4" t="s">
        <v>8</v>
      </c>
    </row>
    <row r="56" spans="1:12">
      <c r="A56" s="5">
        <v>201702</v>
      </c>
      <c r="B56" s="9" t="s">
        <v>313</v>
      </c>
      <c r="C56" s="5">
        <v>101</v>
      </c>
      <c r="D56" s="5">
        <v>24211</v>
      </c>
      <c r="E56" s="11">
        <v>0.25</v>
      </c>
      <c r="F56" s="7" t="s">
        <v>172</v>
      </c>
      <c r="G56" s="4" t="s">
        <v>7</v>
      </c>
      <c r="H56" s="2">
        <v>1</v>
      </c>
      <c r="I56" s="8">
        <v>667.51</v>
      </c>
      <c r="J56" s="8">
        <v>667.51</v>
      </c>
      <c r="K56" s="8">
        <v>0</v>
      </c>
      <c r="L56" s="4" t="s">
        <v>8</v>
      </c>
    </row>
    <row r="57" spans="1:12">
      <c r="A57" s="5">
        <v>201703</v>
      </c>
      <c r="B57" s="9" t="s">
        <v>313</v>
      </c>
      <c r="C57" s="5">
        <v>103</v>
      </c>
      <c r="D57" s="5">
        <v>24211</v>
      </c>
      <c r="E57" s="11">
        <v>0.25</v>
      </c>
      <c r="F57" s="7" t="s">
        <v>172</v>
      </c>
      <c r="G57" s="4" t="s">
        <v>7</v>
      </c>
      <c r="H57" s="2">
        <v>1</v>
      </c>
      <c r="I57" s="8">
        <v>667.51</v>
      </c>
      <c r="J57" s="8">
        <v>667.51</v>
      </c>
      <c r="K57" s="8">
        <v>0</v>
      </c>
      <c r="L57" s="4" t="s">
        <v>8</v>
      </c>
    </row>
    <row r="58" spans="1:12">
      <c r="A58" s="5">
        <v>201829</v>
      </c>
      <c r="B58" s="9" t="s">
        <v>313</v>
      </c>
      <c r="C58" s="5">
        <v>100</v>
      </c>
      <c r="D58" s="5">
        <v>24211</v>
      </c>
      <c r="E58" s="11">
        <v>0.25</v>
      </c>
      <c r="F58" s="7" t="s">
        <v>173</v>
      </c>
      <c r="G58" s="4" t="s">
        <v>7</v>
      </c>
      <c r="H58" s="2">
        <v>1</v>
      </c>
      <c r="I58" s="8">
        <v>484.09</v>
      </c>
      <c r="J58" s="8">
        <v>484.09</v>
      </c>
      <c r="K58" s="8">
        <v>0</v>
      </c>
      <c r="L58" s="4" t="s">
        <v>8</v>
      </c>
    </row>
    <row r="59" spans="1:12">
      <c r="A59" s="5">
        <v>201304</v>
      </c>
      <c r="B59" s="9" t="s">
        <v>313</v>
      </c>
      <c r="C59" s="5">
        <v>100</v>
      </c>
      <c r="D59" s="5">
        <v>24211</v>
      </c>
      <c r="E59" s="11">
        <v>0.25</v>
      </c>
      <c r="F59" s="7" t="s">
        <v>174</v>
      </c>
      <c r="G59" s="4" t="s">
        <v>7</v>
      </c>
      <c r="H59" s="2">
        <v>1</v>
      </c>
      <c r="I59" s="8">
        <v>985.33</v>
      </c>
      <c r="J59" s="8">
        <v>985.33</v>
      </c>
      <c r="K59" s="8">
        <v>0</v>
      </c>
      <c r="L59" s="4" t="s">
        <v>8</v>
      </c>
    </row>
    <row r="60" spans="1:12">
      <c r="A60" s="5">
        <v>201305</v>
      </c>
      <c r="B60" s="9" t="s">
        <v>313</v>
      </c>
      <c r="C60" s="5">
        <v>100</v>
      </c>
      <c r="D60" s="5">
        <v>24211</v>
      </c>
      <c r="E60" s="11">
        <v>0.25</v>
      </c>
      <c r="F60" s="7" t="s">
        <v>174</v>
      </c>
      <c r="G60" s="4" t="s">
        <v>7</v>
      </c>
      <c r="H60" s="2">
        <v>1</v>
      </c>
      <c r="I60" s="8">
        <v>985.33</v>
      </c>
      <c r="J60" s="8">
        <v>985.33</v>
      </c>
      <c r="K60" s="8">
        <v>0</v>
      </c>
      <c r="L60" s="4" t="s">
        <v>8</v>
      </c>
    </row>
    <row r="61" spans="1:12">
      <c r="A61" s="5">
        <v>201306</v>
      </c>
      <c r="B61" s="9" t="s">
        <v>313</v>
      </c>
      <c r="C61" s="5">
        <v>100</v>
      </c>
      <c r="D61" s="5">
        <v>24211</v>
      </c>
      <c r="E61" s="11">
        <v>0.25</v>
      </c>
      <c r="F61" s="7" t="s">
        <v>174</v>
      </c>
      <c r="G61" s="4" t="s">
        <v>7</v>
      </c>
      <c r="H61" s="2">
        <v>1</v>
      </c>
      <c r="I61" s="8">
        <v>985.33</v>
      </c>
      <c r="J61" s="8">
        <v>985.33</v>
      </c>
      <c r="K61" s="8">
        <v>0</v>
      </c>
      <c r="L61" s="4" t="s">
        <v>8</v>
      </c>
    </row>
    <row r="62" spans="1:12">
      <c r="A62" s="5">
        <v>201307</v>
      </c>
      <c r="B62" s="9" t="s">
        <v>313</v>
      </c>
      <c r="C62" s="5">
        <v>100</v>
      </c>
      <c r="D62" s="5">
        <v>24211</v>
      </c>
      <c r="E62" s="11">
        <v>0.25</v>
      </c>
      <c r="F62" s="7" t="s">
        <v>174</v>
      </c>
      <c r="G62" s="4" t="s">
        <v>7</v>
      </c>
      <c r="H62" s="2">
        <v>1</v>
      </c>
      <c r="I62" s="8">
        <v>985.33</v>
      </c>
      <c r="J62" s="8">
        <v>985.33</v>
      </c>
      <c r="K62" s="8">
        <v>0</v>
      </c>
      <c r="L62" s="4" t="s">
        <v>8</v>
      </c>
    </row>
    <row r="63" spans="1:12">
      <c r="A63" s="5">
        <v>201308</v>
      </c>
      <c r="B63" s="9" t="s">
        <v>313</v>
      </c>
      <c r="C63" s="5">
        <v>100</v>
      </c>
      <c r="D63" s="5">
        <v>24211</v>
      </c>
      <c r="E63" s="11">
        <v>0.25</v>
      </c>
      <c r="F63" s="7" t="s">
        <v>174</v>
      </c>
      <c r="G63" s="4" t="s">
        <v>7</v>
      </c>
      <c r="H63" s="2">
        <v>1</v>
      </c>
      <c r="I63" s="8">
        <v>985.33</v>
      </c>
      <c r="J63" s="8">
        <v>985.33</v>
      </c>
      <c r="K63" s="8">
        <v>0</v>
      </c>
      <c r="L63" s="4" t="s">
        <v>8</v>
      </c>
    </row>
    <row r="64" spans="1:12">
      <c r="A64" s="5">
        <v>201309</v>
      </c>
      <c r="B64" s="9" t="s">
        <v>313</v>
      </c>
      <c r="C64" s="5">
        <v>100</v>
      </c>
      <c r="D64" s="5">
        <v>24211</v>
      </c>
      <c r="E64" s="11">
        <v>0.25</v>
      </c>
      <c r="F64" s="7" t="s">
        <v>174</v>
      </c>
      <c r="G64" s="4" t="s">
        <v>7</v>
      </c>
      <c r="H64" s="2">
        <v>1</v>
      </c>
      <c r="I64" s="8">
        <v>985.33</v>
      </c>
      <c r="J64" s="8">
        <v>985.33</v>
      </c>
      <c r="K64" s="8">
        <v>0</v>
      </c>
      <c r="L64" s="4" t="s">
        <v>8</v>
      </c>
    </row>
    <row r="65" spans="1:12">
      <c r="A65" s="5">
        <v>201310</v>
      </c>
      <c r="B65" s="9" t="s">
        <v>313</v>
      </c>
      <c r="C65" s="5">
        <v>100</v>
      </c>
      <c r="D65" s="5">
        <v>24211</v>
      </c>
      <c r="E65" s="11">
        <v>0.25</v>
      </c>
      <c r="F65" s="7" t="s">
        <v>174</v>
      </c>
      <c r="G65" s="4" t="s">
        <v>7</v>
      </c>
      <c r="H65" s="2">
        <v>1</v>
      </c>
      <c r="I65" s="8">
        <v>985.33</v>
      </c>
      <c r="J65" s="8">
        <v>985.33</v>
      </c>
      <c r="K65" s="8">
        <v>0</v>
      </c>
      <c r="L65" s="4" t="s">
        <v>8</v>
      </c>
    </row>
    <row r="66" spans="1:12">
      <c r="A66" s="5">
        <v>201311</v>
      </c>
      <c r="B66" s="9" t="s">
        <v>313</v>
      </c>
      <c r="C66" s="5">
        <v>100</v>
      </c>
      <c r="D66" s="5">
        <v>24211</v>
      </c>
      <c r="E66" s="11">
        <v>0.25</v>
      </c>
      <c r="F66" s="7" t="s">
        <v>174</v>
      </c>
      <c r="G66" s="4" t="s">
        <v>7</v>
      </c>
      <c r="H66" s="2">
        <v>1</v>
      </c>
      <c r="I66" s="8">
        <v>985.33</v>
      </c>
      <c r="J66" s="8">
        <v>985.33</v>
      </c>
      <c r="K66" s="8">
        <v>0</v>
      </c>
      <c r="L66" s="4" t="s">
        <v>8</v>
      </c>
    </row>
    <row r="67" spans="1:12">
      <c r="A67" s="5">
        <v>201312</v>
      </c>
      <c r="B67" s="9" t="s">
        <v>313</v>
      </c>
      <c r="C67" s="5">
        <v>100</v>
      </c>
      <c r="D67" s="5">
        <v>24211</v>
      </c>
      <c r="E67" s="11">
        <v>0.25</v>
      </c>
      <c r="F67" s="7" t="s">
        <v>174</v>
      </c>
      <c r="G67" s="4" t="s">
        <v>7</v>
      </c>
      <c r="H67" s="2">
        <v>1</v>
      </c>
      <c r="I67" s="8">
        <v>985.33</v>
      </c>
      <c r="J67" s="8">
        <v>985.33</v>
      </c>
      <c r="K67" s="8">
        <v>0</v>
      </c>
      <c r="L67" s="4" t="s">
        <v>8</v>
      </c>
    </row>
    <row r="68" spans="1:12">
      <c r="A68" s="5">
        <v>201313</v>
      </c>
      <c r="B68" s="9" t="s">
        <v>313</v>
      </c>
      <c r="C68" s="5">
        <v>100</v>
      </c>
      <c r="D68" s="5">
        <v>24211</v>
      </c>
      <c r="E68" s="11">
        <v>0.25</v>
      </c>
      <c r="F68" s="7" t="s">
        <v>174</v>
      </c>
      <c r="G68" s="4" t="s">
        <v>7</v>
      </c>
      <c r="H68" s="2">
        <v>1</v>
      </c>
      <c r="I68" s="8">
        <v>985.33</v>
      </c>
      <c r="J68" s="8">
        <v>985.33</v>
      </c>
      <c r="K68" s="8">
        <v>0</v>
      </c>
      <c r="L68" s="4" t="s">
        <v>8</v>
      </c>
    </row>
    <row r="69" spans="1:12">
      <c r="A69" s="5">
        <v>201314</v>
      </c>
      <c r="B69" s="9" t="s">
        <v>313</v>
      </c>
      <c r="C69" s="5">
        <v>100</v>
      </c>
      <c r="D69" s="5">
        <v>24211</v>
      </c>
      <c r="E69" s="11">
        <v>0.25</v>
      </c>
      <c r="F69" s="7" t="s">
        <v>174</v>
      </c>
      <c r="G69" s="4" t="s">
        <v>7</v>
      </c>
      <c r="H69" s="2">
        <v>1</v>
      </c>
      <c r="I69" s="8">
        <v>985.33</v>
      </c>
      <c r="J69" s="8">
        <v>985.33</v>
      </c>
      <c r="K69" s="8">
        <v>0</v>
      </c>
      <c r="L69" s="4" t="s">
        <v>8</v>
      </c>
    </row>
    <row r="70" spans="1:12">
      <c r="A70" s="5">
        <v>201315</v>
      </c>
      <c r="B70" s="9" t="s">
        <v>313</v>
      </c>
      <c r="C70" s="5">
        <v>100</v>
      </c>
      <c r="D70" s="5">
        <v>24211</v>
      </c>
      <c r="E70" s="11">
        <v>0.25</v>
      </c>
      <c r="F70" s="7" t="s">
        <v>174</v>
      </c>
      <c r="G70" s="4" t="s">
        <v>7</v>
      </c>
      <c r="H70" s="2">
        <v>1</v>
      </c>
      <c r="I70" s="8">
        <v>985.33</v>
      </c>
      <c r="J70" s="8">
        <v>985.33</v>
      </c>
      <c r="K70" s="8">
        <v>0</v>
      </c>
      <c r="L70" s="4" t="s">
        <v>8</v>
      </c>
    </row>
    <row r="71" spans="1:12">
      <c r="A71" s="5">
        <v>201316</v>
      </c>
      <c r="B71" s="9" t="s">
        <v>313</v>
      </c>
      <c r="C71" s="5">
        <v>100</v>
      </c>
      <c r="D71" s="5">
        <v>24211</v>
      </c>
      <c r="E71" s="11">
        <v>0.25</v>
      </c>
      <c r="F71" s="7" t="s">
        <v>174</v>
      </c>
      <c r="G71" s="4" t="s">
        <v>7</v>
      </c>
      <c r="H71" s="2">
        <v>1</v>
      </c>
      <c r="I71" s="8">
        <v>985.33</v>
      </c>
      <c r="J71" s="8">
        <v>985.33</v>
      </c>
      <c r="K71" s="8">
        <v>0</v>
      </c>
      <c r="L71" s="4" t="s">
        <v>8</v>
      </c>
    </row>
    <row r="72" spans="1:12">
      <c r="A72" s="5">
        <v>201317</v>
      </c>
      <c r="B72" s="9" t="s">
        <v>313</v>
      </c>
      <c r="C72" s="5">
        <v>100</v>
      </c>
      <c r="D72" s="5">
        <v>24211</v>
      </c>
      <c r="E72" s="11">
        <v>0.25</v>
      </c>
      <c r="F72" s="7" t="s">
        <v>174</v>
      </c>
      <c r="G72" s="4" t="s">
        <v>7</v>
      </c>
      <c r="H72" s="2">
        <v>1</v>
      </c>
      <c r="I72" s="8">
        <v>985.33</v>
      </c>
      <c r="J72" s="8">
        <v>985.33</v>
      </c>
      <c r="K72" s="8">
        <v>0</v>
      </c>
      <c r="L72" s="4" t="s">
        <v>8</v>
      </c>
    </row>
    <row r="73" spans="1:12">
      <c r="A73" s="5">
        <v>201318</v>
      </c>
      <c r="B73" s="9" t="s">
        <v>313</v>
      </c>
      <c r="C73" s="5">
        <v>100</v>
      </c>
      <c r="D73" s="5">
        <v>24211</v>
      </c>
      <c r="E73" s="11">
        <v>0.25</v>
      </c>
      <c r="F73" s="7" t="s">
        <v>174</v>
      </c>
      <c r="G73" s="4" t="s">
        <v>7</v>
      </c>
      <c r="H73" s="2">
        <v>1</v>
      </c>
      <c r="I73" s="8">
        <v>985.33</v>
      </c>
      <c r="J73" s="8">
        <v>985.33</v>
      </c>
      <c r="K73" s="8">
        <v>0</v>
      </c>
      <c r="L73" s="4" t="s">
        <v>8</v>
      </c>
    </row>
    <row r="74" spans="1:12">
      <c r="A74" s="5">
        <v>201509</v>
      </c>
      <c r="B74" s="9" t="s">
        <v>313</v>
      </c>
      <c r="C74" s="5">
        <v>104</v>
      </c>
      <c r="D74" s="5">
        <v>24211</v>
      </c>
      <c r="E74" s="11">
        <v>0.25</v>
      </c>
      <c r="F74" s="7" t="s">
        <v>174</v>
      </c>
      <c r="G74" s="4" t="s">
        <v>7</v>
      </c>
      <c r="H74" s="2">
        <v>1</v>
      </c>
      <c r="I74" s="8">
        <v>636.96</v>
      </c>
      <c r="J74" s="8">
        <v>636.96</v>
      </c>
      <c r="K74" s="8">
        <v>0</v>
      </c>
      <c r="L74" s="4" t="s">
        <v>8</v>
      </c>
    </row>
    <row r="75" spans="1:12">
      <c r="A75" s="5">
        <v>201510</v>
      </c>
      <c r="B75" s="9" t="s">
        <v>313</v>
      </c>
      <c r="C75" s="5">
        <v>104</v>
      </c>
      <c r="D75" s="5">
        <v>24211</v>
      </c>
      <c r="E75" s="11">
        <v>0.25</v>
      </c>
      <c r="F75" s="7" t="s">
        <v>174</v>
      </c>
      <c r="G75" s="4" t="s">
        <v>7</v>
      </c>
      <c r="H75" s="2">
        <v>1</v>
      </c>
      <c r="I75" s="8">
        <v>636.96</v>
      </c>
      <c r="J75" s="8">
        <v>636.96</v>
      </c>
      <c r="K75" s="8">
        <v>0</v>
      </c>
      <c r="L75" s="4" t="s">
        <v>8</v>
      </c>
    </row>
    <row r="76" spans="1:12">
      <c r="A76" s="5">
        <v>201511</v>
      </c>
      <c r="B76" s="9" t="s">
        <v>313</v>
      </c>
      <c r="C76" s="5">
        <v>104</v>
      </c>
      <c r="D76" s="5">
        <v>24211</v>
      </c>
      <c r="E76" s="11">
        <v>0.25</v>
      </c>
      <c r="F76" s="7" t="s">
        <v>174</v>
      </c>
      <c r="G76" s="4" t="s">
        <v>7</v>
      </c>
      <c r="H76" s="2">
        <v>1</v>
      </c>
      <c r="I76" s="8">
        <v>636.96</v>
      </c>
      <c r="J76" s="8">
        <v>636.96</v>
      </c>
      <c r="K76" s="8">
        <v>0</v>
      </c>
      <c r="L76" s="4" t="s">
        <v>8</v>
      </c>
    </row>
    <row r="77" spans="1:12">
      <c r="A77" s="5">
        <v>200029</v>
      </c>
      <c r="B77" s="9" t="s">
        <v>444</v>
      </c>
      <c r="C77" s="5">
        <v>104</v>
      </c>
      <c r="D77" s="5">
        <v>22115</v>
      </c>
      <c r="E77" s="11">
        <v>0.125</v>
      </c>
      <c r="F77" s="7" t="s">
        <v>226</v>
      </c>
      <c r="G77" s="4" t="s">
        <v>7</v>
      </c>
      <c r="H77" s="2">
        <v>1</v>
      </c>
      <c r="I77" s="8">
        <v>106.18</v>
      </c>
      <c r="J77" s="8">
        <v>106.18</v>
      </c>
      <c r="K77" s="8">
        <v>0</v>
      </c>
      <c r="L77" s="4" t="s">
        <v>450</v>
      </c>
    </row>
    <row r="78" spans="1:12">
      <c r="A78" s="5">
        <v>200589</v>
      </c>
      <c r="B78" s="9" t="s">
        <v>444</v>
      </c>
      <c r="C78" s="5">
        <v>100</v>
      </c>
      <c r="D78" s="5">
        <v>24219</v>
      </c>
      <c r="E78" s="11">
        <v>0.25</v>
      </c>
      <c r="F78" s="7" t="s">
        <v>237</v>
      </c>
      <c r="G78" s="4" t="s">
        <v>7</v>
      </c>
      <c r="H78" s="2">
        <v>1</v>
      </c>
      <c r="I78" s="8">
        <v>4937.29</v>
      </c>
      <c r="J78" s="8">
        <v>4937.29</v>
      </c>
      <c r="K78" s="8">
        <v>0</v>
      </c>
      <c r="L78" s="4" t="s">
        <v>450</v>
      </c>
    </row>
    <row r="79" spans="1:12">
      <c r="A79" s="5">
        <v>200309</v>
      </c>
      <c r="B79" s="9" t="s">
        <v>444</v>
      </c>
      <c r="C79" s="5">
        <v>100</v>
      </c>
      <c r="D79" s="5">
        <v>24113</v>
      </c>
      <c r="E79" s="11">
        <v>0.25</v>
      </c>
      <c r="F79" s="7" t="s">
        <v>230</v>
      </c>
      <c r="G79" s="4" t="s">
        <v>7</v>
      </c>
      <c r="H79" s="2">
        <v>1</v>
      </c>
      <c r="I79" s="8">
        <v>412.1</v>
      </c>
      <c r="J79" s="8">
        <v>412.1</v>
      </c>
      <c r="K79" s="8">
        <v>0</v>
      </c>
      <c r="L79" s="4" t="s">
        <v>450</v>
      </c>
    </row>
    <row r="80" spans="1:12">
      <c r="A80" s="5">
        <v>200667</v>
      </c>
      <c r="B80" s="9" t="s">
        <v>444</v>
      </c>
      <c r="C80" s="5">
        <v>100</v>
      </c>
      <c r="D80" s="5">
        <v>24113</v>
      </c>
      <c r="E80" s="11">
        <v>0.25</v>
      </c>
      <c r="F80" s="7" t="s">
        <v>241</v>
      </c>
      <c r="G80" s="4" t="s">
        <v>7</v>
      </c>
      <c r="H80" s="2">
        <v>1</v>
      </c>
      <c r="I80" s="8">
        <v>165.64</v>
      </c>
      <c r="J80" s="8">
        <v>165.64</v>
      </c>
      <c r="K80" s="8">
        <v>0</v>
      </c>
      <c r="L80" s="4" t="s">
        <v>450</v>
      </c>
    </row>
    <row r="81" spans="1:12">
      <c r="A81" s="5">
        <v>200666</v>
      </c>
      <c r="B81" s="9" t="s">
        <v>444</v>
      </c>
      <c r="C81" s="5">
        <v>100</v>
      </c>
      <c r="D81" s="5">
        <v>24113</v>
      </c>
      <c r="E81" s="11">
        <v>0.25</v>
      </c>
      <c r="F81" s="7" t="s">
        <v>240</v>
      </c>
      <c r="G81" s="4" t="s">
        <v>7</v>
      </c>
      <c r="H81" s="2">
        <v>1</v>
      </c>
      <c r="I81" s="8">
        <v>165.64</v>
      </c>
      <c r="J81" s="8">
        <v>165.64</v>
      </c>
      <c r="K81" s="8">
        <v>0</v>
      </c>
      <c r="L81" s="4" t="s">
        <v>450</v>
      </c>
    </row>
    <row r="82" spans="1:12">
      <c r="A82" s="5">
        <v>201342</v>
      </c>
      <c r="B82" s="9" t="s">
        <v>444</v>
      </c>
      <c r="C82" s="5">
        <v>100</v>
      </c>
      <c r="D82" s="5">
        <v>24219</v>
      </c>
      <c r="E82" s="11">
        <v>0.25</v>
      </c>
      <c r="F82" s="7" t="s">
        <v>273</v>
      </c>
      <c r="G82" s="4" t="s">
        <v>7</v>
      </c>
      <c r="H82" s="2">
        <v>1</v>
      </c>
      <c r="I82" s="8">
        <v>37397.57</v>
      </c>
      <c r="J82" s="8">
        <v>37397.57</v>
      </c>
      <c r="K82" s="8">
        <v>0</v>
      </c>
      <c r="L82" s="4" t="s">
        <v>450</v>
      </c>
    </row>
    <row r="83" spans="1:12">
      <c r="A83" s="5">
        <v>201720</v>
      </c>
      <c r="B83" s="9" t="s">
        <v>444</v>
      </c>
      <c r="C83" s="5">
        <v>109</v>
      </c>
      <c r="D83" s="5">
        <v>24213</v>
      </c>
      <c r="E83" s="11">
        <v>0.25</v>
      </c>
      <c r="F83" s="7" t="s">
        <v>281</v>
      </c>
      <c r="G83" s="4" t="s">
        <v>7</v>
      </c>
      <c r="H83" s="2">
        <v>1</v>
      </c>
      <c r="I83" s="8">
        <v>99.94</v>
      </c>
      <c r="J83" s="8">
        <v>99.94</v>
      </c>
      <c r="K83" s="8">
        <v>0</v>
      </c>
      <c r="L83" s="4" t="s">
        <v>450</v>
      </c>
    </row>
    <row r="84" spans="1:12">
      <c r="A84" s="5">
        <v>200564</v>
      </c>
      <c r="B84" s="9" t="s">
        <v>444</v>
      </c>
      <c r="C84" s="5">
        <v>100</v>
      </c>
      <c r="D84" s="5">
        <v>24219</v>
      </c>
      <c r="E84" s="11">
        <v>0.25</v>
      </c>
      <c r="F84" s="7" t="s">
        <v>235</v>
      </c>
      <c r="G84" s="4" t="s">
        <v>7</v>
      </c>
      <c r="H84" s="2">
        <v>1</v>
      </c>
      <c r="I84" s="8">
        <v>2653.62</v>
      </c>
      <c r="J84" s="8">
        <v>2653.62</v>
      </c>
      <c r="K84" s="8">
        <v>0</v>
      </c>
      <c r="L84" s="4" t="s">
        <v>450</v>
      </c>
    </row>
    <row r="85" spans="1:12">
      <c r="A85" s="5">
        <v>201779</v>
      </c>
      <c r="B85" s="9" t="s">
        <v>444</v>
      </c>
      <c r="C85" s="5">
        <v>100</v>
      </c>
      <c r="D85" s="5">
        <v>24219</v>
      </c>
      <c r="E85" s="11">
        <v>0.25</v>
      </c>
      <c r="F85" s="7" t="s">
        <v>283</v>
      </c>
      <c r="G85" s="4" t="s">
        <v>7</v>
      </c>
      <c r="H85" s="2">
        <v>1</v>
      </c>
      <c r="I85" s="8">
        <v>1061.54</v>
      </c>
      <c r="J85" s="8">
        <v>1061.54</v>
      </c>
      <c r="K85" s="8">
        <v>0</v>
      </c>
      <c r="L85" s="4" t="s">
        <v>450</v>
      </c>
    </row>
    <row r="86" spans="1:12">
      <c r="A86" s="5">
        <v>200814</v>
      </c>
      <c r="B86" s="9" t="s">
        <v>444</v>
      </c>
      <c r="C86" s="5">
        <v>109</v>
      </c>
      <c r="D86" s="5">
        <v>24211</v>
      </c>
      <c r="E86" s="11">
        <v>0.25</v>
      </c>
      <c r="F86" s="7" t="s">
        <v>93</v>
      </c>
      <c r="G86" s="4" t="s">
        <v>7</v>
      </c>
      <c r="H86" s="2">
        <v>1</v>
      </c>
      <c r="I86" s="8">
        <v>356.89</v>
      </c>
      <c r="J86" s="8">
        <v>356.89</v>
      </c>
      <c r="K86" s="8">
        <v>0</v>
      </c>
      <c r="L86" s="4" t="s">
        <v>450</v>
      </c>
    </row>
    <row r="87" spans="1:12">
      <c r="A87" s="5">
        <v>200815</v>
      </c>
      <c r="B87" s="9" t="s">
        <v>444</v>
      </c>
      <c r="C87" s="5">
        <v>109</v>
      </c>
      <c r="D87" s="5">
        <v>24211</v>
      </c>
      <c r="E87" s="11">
        <v>0.25</v>
      </c>
      <c r="F87" s="7" t="s">
        <v>94</v>
      </c>
      <c r="G87" s="4" t="s">
        <v>7</v>
      </c>
      <c r="H87" s="2">
        <v>1</v>
      </c>
      <c r="I87" s="8">
        <v>356.89</v>
      </c>
      <c r="J87" s="8">
        <v>356.89</v>
      </c>
      <c r="K87" s="8">
        <v>0</v>
      </c>
      <c r="L87" s="4" t="s">
        <v>450</v>
      </c>
    </row>
    <row r="88" spans="1:12">
      <c r="A88" s="5">
        <v>201883</v>
      </c>
      <c r="B88" s="9" t="s">
        <v>444</v>
      </c>
      <c r="C88" s="5">
        <v>100</v>
      </c>
      <c r="D88" s="5">
        <v>24211</v>
      </c>
      <c r="E88" s="11">
        <v>0.25</v>
      </c>
      <c r="F88" s="7" t="s">
        <v>103</v>
      </c>
      <c r="G88" s="4" t="s">
        <v>7</v>
      </c>
      <c r="H88" s="2">
        <v>1</v>
      </c>
      <c r="I88" s="8">
        <v>448.93</v>
      </c>
      <c r="J88" s="8">
        <v>317.99250000000001</v>
      </c>
      <c r="K88" s="8">
        <v>130.9375</v>
      </c>
      <c r="L88" s="4" t="s">
        <v>450</v>
      </c>
    </row>
    <row r="89" spans="1:12">
      <c r="A89" s="5">
        <v>200879</v>
      </c>
      <c r="B89" s="9" t="s">
        <v>444</v>
      </c>
      <c r="C89" s="5">
        <v>100</v>
      </c>
      <c r="D89" s="5">
        <v>24212</v>
      </c>
      <c r="E89" s="11">
        <v>0.25</v>
      </c>
      <c r="F89" s="7" t="s">
        <v>112</v>
      </c>
      <c r="G89" s="4" t="s">
        <v>7</v>
      </c>
      <c r="H89" s="2">
        <v>1</v>
      </c>
      <c r="I89" s="8">
        <v>66.8</v>
      </c>
      <c r="J89" s="8">
        <v>66.8</v>
      </c>
      <c r="K89" s="8">
        <v>0</v>
      </c>
      <c r="L89" s="4" t="s">
        <v>450</v>
      </c>
    </row>
    <row r="90" spans="1:12">
      <c r="A90" s="5">
        <v>200840</v>
      </c>
      <c r="B90" s="9" t="s">
        <v>444</v>
      </c>
      <c r="C90" s="5">
        <v>109</v>
      </c>
      <c r="D90" s="5">
        <v>24120</v>
      </c>
      <c r="E90" s="11">
        <v>0.25</v>
      </c>
      <c r="F90" s="7" t="s">
        <v>113</v>
      </c>
      <c r="G90" s="4" t="s">
        <v>7</v>
      </c>
      <c r="H90" s="2">
        <v>1</v>
      </c>
      <c r="I90" s="8">
        <v>75.52</v>
      </c>
      <c r="J90" s="8">
        <v>75.52</v>
      </c>
      <c r="K90" s="8">
        <v>0</v>
      </c>
      <c r="L90" s="4" t="s">
        <v>450</v>
      </c>
    </row>
    <row r="91" spans="1:12">
      <c r="A91" s="5">
        <v>200151</v>
      </c>
      <c r="B91" s="9" t="s">
        <v>444</v>
      </c>
      <c r="C91" s="5">
        <v>100</v>
      </c>
      <c r="D91" s="5">
        <v>24212</v>
      </c>
      <c r="E91" s="11">
        <v>0.25</v>
      </c>
      <c r="F91" s="7" t="s">
        <v>228</v>
      </c>
      <c r="G91" s="4" t="s">
        <v>7</v>
      </c>
      <c r="H91" s="2">
        <v>1</v>
      </c>
      <c r="I91" s="8">
        <v>153.63999999999999</v>
      </c>
      <c r="J91" s="8">
        <v>153.63999999999999</v>
      </c>
      <c r="K91" s="8">
        <v>0</v>
      </c>
      <c r="L91" s="4" t="s">
        <v>450</v>
      </c>
    </row>
    <row r="92" spans="1:12">
      <c r="A92" s="5">
        <v>200152</v>
      </c>
      <c r="B92" s="9" t="s">
        <v>444</v>
      </c>
      <c r="C92" s="5">
        <v>100</v>
      </c>
      <c r="D92" s="5">
        <v>24212</v>
      </c>
      <c r="E92" s="11">
        <v>0.25</v>
      </c>
      <c r="F92" s="7" t="s">
        <v>228</v>
      </c>
      <c r="G92" s="4" t="s">
        <v>7</v>
      </c>
      <c r="H92" s="2">
        <v>1</v>
      </c>
      <c r="I92" s="8">
        <v>172.14</v>
      </c>
      <c r="J92" s="8">
        <v>172.14</v>
      </c>
      <c r="K92" s="8">
        <v>0</v>
      </c>
      <c r="L92" s="4" t="s">
        <v>450</v>
      </c>
    </row>
    <row r="93" spans="1:12">
      <c r="A93" s="5">
        <v>200859</v>
      </c>
      <c r="B93" s="9" t="s">
        <v>444</v>
      </c>
      <c r="C93" s="5">
        <v>109</v>
      </c>
      <c r="D93" s="5">
        <v>24213</v>
      </c>
      <c r="E93" s="11">
        <v>0.25</v>
      </c>
      <c r="F93" s="7" t="s">
        <v>256</v>
      </c>
      <c r="G93" s="4" t="s">
        <v>7</v>
      </c>
      <c r="H93" s="2">
        <v>1</v>
      </c>
      <c r="I93" s="8">
        <v>90.57</v>
      </c>
      <c r="J93" s="8">
        <v>90.57</v>
      </c>
      <c r="K93" s="8">
        <v>0</v>
      </c>
      <c r="L93" s="4" t="s">
        <v>450</v>
      </c>
    </row>
    <row r="94" spans="1:12">
      <c r="A94" s="5">
        <v>201120</v>
      </c>
      <c r="B94" s="9" t="s">
        <v>444</v>
      </c>
      <c r="C94" s="5">
        <v>109</v>
      </c>
      <c r="D94" s="5">
        <v>24213</v>
      </c>
      <c r="E94" s="11">
        <v>0.25</v>
      </c>
      <c r="F94" s="7" t="s">
        <v>265</v>
      </c>
      <c r="G94" s="4" t="s">
        <v>7</v>
      </c>
      <c r="H94" s="2">
        <v>1</v>
      </c>
      <c r="I94" s="8">
        <v>74.22</v>
      </c>
      <c r="J94" s="8">
        <v>74.22</v>
      </c>
      <c r="K94" s="8">
        <v>0</v>
      </c>
      <c r="L94" s="4" t="s">
        <v>450</v>
      </c>
    </row>
    <row r="95" spans="1:12">
      <c r="A95" s="5">
        <v>200951</v>
      </c>
      <c r="B95" s="9" t="s">
        <v>444</v>
      </c>
      <c r="C95" s="5">
        <v>109</v>
      </c>
      <c r="D95" s="5">
        <v>24213</v>
      </c>
      <c r="E95" s="11">
        <v>0.25</v>
      </c>
      <c r="F95" s="7" t="s">
        <v>257</v>
      </c>
      <c r="G95" s="4" t="s">
        <v>7</v>
      </c>
      <c r="H95" s="2">
        <v>1</v>
      </c>
      <c r="I95" s="8">
        <v>71.849999999999994</v>
      </c>
      <c r="J95" s="8">
        <v>71.849999999999994</v>
      </c>
      <c r="K95" s="8">
        <v>0</v>
      </c>
      <c r="L95" s="4" t="s">
        <v>450</v>
      </c>
    </row>
    <row r="96" spans="1:12">
      <c r="A96" s="5">
        <v>201285</v>
      </c>
      <c r="B96" s="9" t="s">
        <v>444</v>
      </c>
      <c r="C96" s="5">
        <v>100</v>
      </c>
      <c r="D96" s="5">
        <v>24213</v>
      </c>
      <c r="E96" s="11">
        <v>0.25</v>
      </c>
      <c r="F96" s="7" t="s">
        <v>271</v>
      </c>
      <c r="G96" s="4" t="s">
        <v>7</v>
      </c>
      <c r="H96" s="2">
        <v>1</v>
      </c>
      <c r="I96" s="8">
        <v>59.35</v>
      </c>
      <c r="J96" s="8">
        <v>59.35</v>
      </c>
      <c r="K96" s="8">
        <v>0</v>
      </c>
      <c r="L96" s="4" t="s">
        <v>450</v>
      </c>
    </row>
    <row r="97" spans="1:12">
      <c r="A97" s="5">
        <v>201286</v>
      </c>
      <c r="B97" s="9" t="s">
        <v>444</v>
      </c>
      <c r="C97" s="5">
        <v>100</v>
      </c>
      <c r="D97" s="5">
        <v>24213</v>
      </c>
      <c r="E97" s="11">
        <v>0.25</v>
      </c>
      <c r="F97" s="7" t="s">
        <v>271</v>
      </c>
      <c r="G97" s="4" t="s">
        <v>7</v>
      </c>
      <c r="H97" s="2">
        <v>1</v>
      </c>
      <c r="I97" s="8">
        <v>59.35</v>
      </c>
      <c r="J97" s="8">
        <v>59.35</v>
      </c>
      <c r="K97" s="8">
        <v>0</v>
      </c>
      <c r="L97" s="4" t="s">
        <v>450</v>
      </c>
    </row>
    <row r="98" spans="1:12">
      <c r="A98" s="5">
        <v>201887</v>
      </c>
      <c r="B98" s="9" t="s">
        <v>444</v>
      </c>
      <c r="C98" s="5">
        <v>109</v>
      </c>
      <c r="D98" s="5">
        <v>24213</v>
      </c>
      <c r="E98" s="11">
        <v>0.25</v>
      </c>
      <c r="F98" s="7" t="s">
        <v>288</v>
      </c>
      <c r="G98" s="4" t="s">
        <v>7</v>
      </c>
      <c r="H98" s="2">
        <v>1</v>
      </c>
      <c r="I98" s="8">
        <v>174</v>
      </c>
      <c r="J98" s="8">
        <v>123.25</v>
      </c>
      <c r="K98" s="8">
        <v>50.75</v>
      </c>
      <c r="L98" s="4" t="s">
        <v>450</v>
      </c>
    </row>
    <row r="99" spans="1:12">
      <c r="A99" s="5">
        <v>200998</v>
      </c>
      <c r="B99" s="9" t="s">
        <v>444</v>
      </c>
      <c r="C99" s="5">
        <v>103</v>
      </c>
      <c r="D99" s="5">
        <v>24213</v>
      </c>
      <c r="E99" s="11">
        <v>0.25</v>
      </c>
      <c r="F99" s="7" t="s">
        <v>260</v>
      </c>
      <c r="G99" s="4" t="s">
        <v>7</v>
      </c>
      <c r="H99" s="2">
        <v>1</v>
      </c>
      <c r="I99" s="8">
        <v>86.46</v>
      </c>
      <c r="J99" s="8">
        <v>86.46</v>
      </c>
      <c r="K99" s="8">
        <v>0</v>
      </c>
      <c r="L99" s="4" t="s">
        <v>450</v>
      </c>
    </row>
    <row r="100" spans="1:12">
      <c r="A100" s="5">
        <v>201119</v>
      </c>
      <c r="B100" s="9" t="s">
        <v>444</v>
      </c>
      <c r="C100" s="5">
        <v>100</v>
      </c>
      <c r="D100" s="5">
        <v>24213</v>
      </c>
      <c r="E100" s="11">
        <v>0.25</v>
      </c>
      <c r="F100" s="7" t="s">
        <v>264</v>
      </c>
      <c r="G100" s="4" t="s">
        <v>7</v>
      </c>
      <c r="H100" s="2">
        <v>1</v>
      </c>
      <c r="I100" s="8">
        <v>137.93</v>
      </c>
      <c r="J100" s="8">
        <v>137.93</v>
      </c>
      <c r="K100" s="8">
        <v>0</v>
      </c>
      <c r="L100" s="4" t="s">
        <v>450</v>
      </c>
    </row>
    <row r="101" spans="1:12">
      <c r="A101" s="5">
        <v>200791</v>
      </c>
      <c r="B101" s="9" t="s">
        <v>444</v>
      </c>
      <c r="C101" s="5">
        <v>100</v>
      </c>
      <c r="D101" s="5">
        <v>24113</v>
      </c>
      <c r="E101" s="11">
        <v>0.25</v>
      </c>
      <c r="F101" s="7" t="s">
        <v>250</v>
      </c>
      <c r="G101" s="4" t="s">
        <v>7</v>
      </c>
      <c r="H101" s="2">
        <v>1</v>
      </c>
      <c r="I101" s="8">
        <v>2717.5</v>
      </c>
      <c r="J101" s="8">
        <v>2717.5</v>
      </c>
      <c r="K101" s="8">
        <v>0</v>
      </c>
      <c r="L101" s="4" t="s">
        <v>450</v>
      </c>
    </row>
    <row r="102" spans="1:12">
      <c r="A102" s="5">
        <v>201866</v>
      </c>
      <c r="B102" s="9" t="s">
        <v>444</v>
      </c>
      <c r="C102" s="5">
        <v>109</v>
      </c>
      <c r="D102" s="5">
        <v>24213</v>
      </c>
      <c r="E102" s="11">
        <v>0.25</v>
      </c>
      <c r="F102" s="7" t="s">
        <v>287</v>
      </c>
      <c r="G102" s="4" t="s">
        <v>7</v>
      </c>
      <c r="H102" s="2">
        <v>1</v>
      </c>
      <c r="I102" s="8">
        <v>97.33</v>
      </c>
      <c r="J102" s="8">
        <v>95.302499999999995</v>
      </c>
      <c r="K102" s="8">
        <v>2.0275000000000034</v>
      </c>
      <c r="L102" s="4" t="s">
        <v>450</v>
      </c>
    </row>
    <row r="103" spans="1:12">
      <c r="A103" s="5">
        <v>201414</v>
      </c>
      <c r="B103" s="9" t="s">
        <v>444</v>
      </c>
      <c r="C103" s="5">
        <v>100</v>
      </c>
      <c r="D103" s="5">
        <v>24213</v>
      </c>
      <c r="E103" s="11">
        <v>0.25</v>
      </c>
      <c r="F103" s="7" t="s">
        <v>278</v>
      </c>
      <c r="G103" s="4" t="s">
        <v>7</v>
      </c>
      <c r="H103" s="2">
        <v>1</v>
      </c>
      <c r="I103" s="8">
        <v>84.84</v>
      </c>
      <c r="J103" s="8">
        <v>84.84</v>
      </c>
      <c r="K103" s="8">
        <v>0</v>
      </c>
      <c r="L103" s="4" t="s">
        <v>450</v>
      </c>
    </row>
    <row r="104" spans="1:12">
      <c r="A104" s="5">
        <v>200828</v>
      </c>
      <c r="B104" s="9" t="s">
        <v>444</v>
      </c>
      <c r="C104" s="5">
        <v>100</v>
      </c>
      <c r="D104" s="5">
        <v>24113</v>
      </c>
      <c r="E104" s="11">
        <v>0.25</v>
      </c>
      <c r="F104" s="7" t="s">
        <v>254</v>
      </c>
      <c r="G104" s="4" t="s">
        <v>7</v>
      </c>
      <c r="H104" s="2">
        <v>1</v>
      </c>
      <c r="I104" s="8">
        <v>849.26</v>
      </c>
      <c r="J104" s="8">
        <v>849.26</v>
      </c>
      <c r="K104" s="8">
        <v>0</v>
      </c>
      <c r="L104" s="4" t="s">
        <v>450</v>
      </c>
    </row>
    <row r="105" spans="1:12">
      <c r="A105" s="5">
        <v>201319</v>
      </c>
      <c r="B105" s="9" t="s">
        <v>444</v>
      </c>
      <c r="C105" s="5">
        <v>100</v>
      </c>
      <c r="D105" s="5">
        <v>24113</v>
      </c>
      <c r="E105" s="11">
        <v>0.25</v>
      </c>
      <c r="F105" s="7" t="s">
        <v>272</v>
      </c>
      <c r="G105" s="4" t="s">
        <v>7</v>
      </c>
      <c r="H105" s="2">
        <v>1</v>
      </c>
      <c r="I105" s="8">
        <v>338.18</v>
      </c>
      <c r="J105" s="8">
        <v>338.18</v>
      </c>
      <c r="K105" s="8">
        <v>0</v>
      </c>
      <c r="L105" s="4" t="s">
        <v>450</v>
      </c>
    </row>
    <row r="106" spans="1:12">
      <c r="A106" s="5">
        <v>201320</v>
      </c>
      <c r="B106" s="9" t="s">
        <v>444</v>
      </c>
      <c r="C106" s="5">
        <v>100</v>
      </c>
      <c r="D106" s="5">
        <v>24113</v>
      </c>
      <c r="E106" s="11">
        <v>0.25</v>
      </c>
      <c r="F106" s="7" t="s">
        <v>272</v>
      </c>
      <c r="G106" s="4" t="s">
        <v>7</v>
      </c>
      <c r="H106" s="2">
        <v>1</v>
      </c>
      <c r="I106" s="8">
        <v>338.18</v>
      </c>
      <c r="J106" s="8">
        <v>338.18</v>
      </c>
      <c r="K106" s="8">
        <v>0</v>
      </c>
      <c r="L106" s="4" t="s">
        <v>450</v>
      </c>
    </row>
    <row r="107" spans="1:12">
      <c r="A107" s="5">
        <v>200788</v>
      </c>
      <c r="B107" s="9" t="s">
        <v>444</v>
      </c>
      <c r="C107" s="5">
        <v>100</v>
      </c>
      <c r="D107" s="5">
        <v>24113</v>
      </c>
      <c r="E107" s="11">
        <v>0.25</v>
      </c>
      <c r="F107" s="7" t="s">
        <v>249</v>
      </c>
      <c r="G107" s="4" t="s">
        <v>7</v>
      </c>
      <c r="H107" s="2">
        <v>1</v>
      </c>
      <c r="I107" s="8">
        <v>2244.4699999999998</v>
      </c>
      <c r="J107" s="8">
        <v>2244.4699999999998</v>
      </c>
      <c r="K107" s="8">
        <v>0</v>
      </c>
      <c r="L107" s="4" t="s">
        <v>450</v>
      </c>
    </row>
    <row r="108" spans="1:12">
      <c r="A108" s="5">
        <v>200789</v>
      </c>
      <c r="B108" s="9" t="s">
        <v>444</v>
      </c>
      <c r="C108" s="5">
        <v>100</v>
      </c>
      <c r="D108" s="5">
        <v>24113</v>
      </c>
      <c r="E108" s="11">
        <v>0.25</v>
      </c>
      <c r="F108" s="7" t="s">
        <v>249</v>
      </c>
      <c r="G108" s="4" t="s">
        <v>7</v>
      </c>
      <c r="H108" s="2">
        <v>1</v>
      </c>
      <c r="I108" s="8">
        <v>4093.12</v>
      </c>
      <c r="J108" s="8">
        <v>4093.12</v>
      </c>
      <c r="K108" s="8">
        <v>0</v>
      </c>
      <c r="L108" s="4" t="s">
        <v>450</v>
      </c>
    </row>
    <row r="109" spans="1:12">
      <c r="A109" s="5">
        <v>201108</v>
      </c>
      <c r="B109" s="9" t="s">
        <v>444</v>
      </c>
      <c r="C109" s="5">
        <v>100</v>
      </c>
      <c r="D109" s="5">
        <v>24219</v>
      </c>
      <c r="E109" s="11">
        <v>0.25</v>
      </c>
      <c r="F109" s="7" t="s">
        <v>263</v>
      </c>
      <c r="G109" s="4" t="s">
        <v>7</v>
      </c>
      <c r="H109" s="2">
        <v>1</v>
      </c>
      <c r="I109" s="8">
        <v>24667.96</v>
      </c>
      <c r="J109" s="8">
        <v>24667.96</v>
      </c>
      <c r="K109" s="8">
        <v>0</v>
      </c>
      <c r="L109" s="4" t="s">
        <v>450</v>
      </c>
    </row>
    <row r="110" spans="1:12">
      <c r="A110" s="5">
        <v>200942</v>
      </c>
      <c r="B110" s="9" t="s">
        <v>444</v>
      </c>
      <c r="C110" s="5">
        <v>100</v>
      </c>
      <c r="D110" s="5">
        <v>24211</v>
      </c>
      <c r="E110" s="11">
        <v>0.25</v>
      </c>
      <c r="F110" s="7" t="s">
        <v>159</v>
      </c>
      <c r="G110" s="4" t="s">
        <v>7</v>
      </c>
      <c r="H110" s="2">
        <v>1</v>
      </c>
      <c r="I110" s="8">
        <v>234.12</v>
      </c>
      <c r="J110" s="8">
        <v>234.12</v>
      </c>
      <c r="K110" s="8">
        <v>0</v>
      </c>
      <c r="L110" s="4" t="s">
        <v>450</v>
      </c>
    </row>
    <row r="111" spans="1:12">
      <c r="A111" s="5">
        <v>200943</v>
      </c>
      <c r="B111" s="9" t="s">
        <v>444</v>
      </c>
      <c r="C111" s="5">
        <v>100</v>
      </c>
      <c r="D111" s="5">
        <v>24211</v>
      </c>
      <c r="E111" s="11">
        <v>0.25</v>
      </c>
      <c r="F111" s="7" t="s">
        <v>159</v>
      </c>
      <c r="G111" s="4" t="s">
        <v>7</v>
      </c>
      <c r="H111" s="2">
        <v>1</v>
      </c>
      <c r="I111" s="8">
        <v>234.12</v>
      </c>
      <c r="J111" s="8">
        <v>234.12</v>
      </c>
      <c r="K111" s="8">
        <v>0</v>
      </c>
      <c r="L111" s="4" t="s">
        <v>450</v>
      </c>
    </row>
    <row r="112" spans="1:12">
      <c r="A112" s="5">
        <v>200944</v>
      </c>
      <c r="B112" s="9" t="s">
        <v>444</v>
      </c>
      <c r="C112" s="5">
        <v>100</v>
      </c>
      <c r="D112" s="5">
        <v>24211</v>
      </c>
      <c r="E112" s="11">
        <v>0.25</v>
      </c>
      <c r="F112" s="7" t="s">
        <v>159</v>
      </c>
      <c r="G112" s="4" t="s">
        <v>7</v>
      </c>
      <c r="H112" s="2">
        <v>1</v>
      </c>
      <c r="I112" s="8">
        <v>234.12</v>
      </c>
      <c r="J112" s="8">
        <v>234.12</v>
      </c>
      <c r="K112" s="8">
        <v>0</v>
      </c>
      <c r="L112" s="4" t="s">
        <v>450</v>
      </c>
    </row>
    <row r="113" spans="1:12">
      <c r="A113" s="5">
        <v>200947</v>
      </c>
      <c r="B113" s="9" t="s">
        <v>444</v>
      </c>
      <c r="C113" s="5">
        <v>100</v>
      </c>
      <c r="D113" s="5">
        <v>24211</v>
      </c>
      <c r="E113" s="11">
        <v>0.25</v>
      </c>
      <c r="F113" s="7" t="s">
        <v>159</v>
      </c>
      <c r="G113" s="4" t="s">
        <v>7</v>
      </c>
      <c r="H113" s="2">
        <v>1</v>
      </c>
      <c r="I113" s="8">
        <v>234.12</v>
      </c>
      <c r="J113" s="8">
        <v>234.12</v>
      </c>
      <c r="K113" s="8">
        <v>0</v>
      </c>
      <c r="L113" s="4" t="s">
        <v>450</v>
      </c>
    </row>
    <row r="114" spans="1:12">
      <c r="A114" s="5">
        <v>200948</v>
      </c>
      <c r="B114" s="9" t="s">
        <v>444</v>
      </c>
      <c r="C114" s="5">
        <v>100</v>
      </c>
      <c r="D114" s="5">
        <v>24211</v>
      </c>
      <c r="E114" s="11">
        <v>0.25</v>
      </c>
      <c r="F114" s="7" t="s">
        <v>159</v>
      </c>
      <c r="G114" s="4" t="s">
        <v>7</v>
      </c>
      <c r="H114" s="2">
        <v>1</v>
      </c>
      <c r="I114" s="8">
        <v>234.12</v>
      </c>
      <c r="J114" s="8">
        <v>234.12</v>
      </c>
      <c r="K114" s="8">
        <v>0</v>
      </c>
      <c r="L114" s="4" t="s">
        <v>450</v>
      </c>
    </row>
    <row r="115" spans="1:12">
      <c r="A115" s="5">
        <v>201029</v>
      </c>
      <c r="B115" s="9" t="s">
        <v>444</v>
      </c>
      <c r="C115" s="5">
        <v>100</v>
      </c>
      <c r="D115" s="5">
        <v>24211</v>
      </c>
      <c r="E115" s="11">
        <v>0.25</v>
      </c>
      <c r="F115" s="7" t="s">
        <v>159</v>
      </c>
      <c r="G115" s="4" t="s">
        <v>7</v>
      </c>
      <c r="H115" s="2">
        <v>1</v>
      </c>
      <c r="I115" s="8">
        <v>238.9</v>
      </c>
      <c r="J115" s="8">
        <v>238.9</v>
      </c>
      <c r="K115" s="8">
        <v>0</v>
      </c>
      <c r="L115" s="4" t="s">
        <v>450</v>
      </c>
    </row>
    <row r="116" spans="1:12">
      <c r="A116" s="5">
        <v>200807</v>
      </c>
      <c r="B116" s="9" t="s">
        <v>444</v>
      </c>
      <c r="C116" s="5">
        <v>100</v>
      </c>
      <c r="D116" s="5">
        <v>24219</v>
      </c>
      <c r="E116" s="11">
        <v>0.25</v>
      </c>
      <c r="F116" s="7" t="s">
        <v>253</v>
      </c>
      <c r="G116" s="4" t="s">
        <v>7</v>
      </c>
      <c r="H116" s="2">
        <v>1</v>
      </c>
      <c r="I116" s="8">
        <v>971.74</v>
      </c>
      <c r="J116" s="8">
        <v>971.74</v>
      </c>
      <c r="K116" s="8">
        <v>0</v>
      </c>
      <c r="L116" s="4" t="s">
        <v>450</v>
      </c>
    </row>
    <row r="117" spans="1:12">
      <c r="A117" s="5">
        <v>200808</v>
      </c>
      <c r="B117" s="9" t="s">
        <v>444</v>
      </c>
      <c r="C117" s="5">
        <v>100</v>
      </c>
      <c r="D117" s="5">
        <v>24219</v>
      </c>
      <c r="E117" s="11">
        <v>0.25</v>
      </c>
      <c r="F117" s="7" t="s">
        <v>253</v>
      </c>
      <c r="G117" s="4" t="s">
        <v>7</v>
      </c>
      <c r="H117" s="2">
        <v>1</v>
      </c>
      <c r="I117" s="8">
        <v>971.74</v>
      </c>
      <c r="J117" s="8">
        <v>971.74</v>
      </c>
      <c r="K117" s="8">
        <v>0</v>
      </c>
      <c r="L117" s="4" t="s">
        <v>450</v>
      </c>
    </row>
    <row r="118" spans="1:12">
      <c r="A118" s="5">
        <v>202010</v>
      </c>
      <c r="B118" s="9" t="s">
        <v>444</v>
      </c>
      <c r="C118" s="5">
        <v>100</v>
      </c>
      <c r="D118" s="5">
        <v>24219</v>
      </c>
      <c r="E118" s="11">
        <v>0.25</v>
      </c>
      <c r="F118" s="7" t="s">
        <v>290</v>
      </c>
      <c r="G118" s="4" t="s">
        <v>7</v>
      </c>
      <c r="H118" s="2">
        <v>1</v>
      </c>
      <c r="I118" s="8">
        <v>555.15</v>
      </c>
      <c r="J118" s="8">
        <v>323.83750000000003</v>
      </c>
      <c r="K118" s="8">
        <v>231.31249999999994</v>
      </c>
      <c r="L118" s="4" t="s">
        <v>450</v>
      </c>
    </row>
    <row r="119" spans="1:12">
      <c r="A119" s="5">
        <v>201344</v>
      </c>
      <c r="B119" s="9" t="s">
        <v>444</v>
      </c>
      <c r="C119" s="5">
        <v>100</v>
      </c>
      <c r="D119" s="5">
        <v>24219</v>
      </c>
      <c r="E119" s="11">
        <v>0.25</v>
      </c>
      <c r="F119" s="7" t="s">
        <v>274</v>
      </c>
      <c r="G119" s="4" t="s">
        <v>7</v>
      </c>
      <c r="H119" s="2">
        <v>1</v>
      </c>
      <c r="I119" s="8">
        <v>1234.32</v>
      </c>
      <c r="J119" s="8">
        <v>1234.32</v>
      </c>
      <c r="K119" s="8">
        <v>0</v>
      </c>
      <c r="L119" s="4" t="s">
        <v>450</v>
      </c>
    </row>
    <row r="120" spans="1:12">
      <c r="A120" s="5">
        <v>201107</v>
      </c>
      <c r="B120" s="9" t="s">
        <v>444</v>
      </c>
      <c r="C120" s="5">
        <v>100</v>
      </c>
      <c r="D120" s="5">
        <v>24219</v>
      </c>
      <c r="E120" s="11">
        <v>0.25</v>
      </c>
      <c r="F120" s="7" t="s">
        <v>262</v>
      </c>
      <c r="G120" s="4" t="s">
        <v>7</v>
      </c>
      <c r="H120" s="2">
        <v>1</v>
      </c>
      <c r="I120" s="8">
        <v>78531.600000000006</v>
      </c>
      <c r="J120" s="8">
        <v>78531.600000000006</v>
      </c>
      <c r="K120" s="8">
        <v>0</v>
      </c>
      <c r="L120" s="4" t="s">
        <v>450</v>
      </c>
    </row>
    <row r="121" spans="1:12">
      <c r="A121" s="5">
        <v>201281</v>
      </c>
      <c r="B121" s="9" t="s">
        <v>444</v>
      </c>
      <c r="C121" s="5">
        <v>109</v>
      </c>
      <c r="D121" s="5">
        <v>24219</v>
      </c>
      <c r="E121" s="11">
        <v>0.25</v>
      </c>
      <c r="F121" s="7" t="s">
        <v>269</v>
      </c>
      <c r="G121" s="4" t="s">
        <v>7</v>
      </c>
      <c r="H121" s="2">
        <v>1</v>
      </c>
      <c r="I121" s="8">
        <v>540.66</v>
      </c>
      <c r="J121" s="8">
        <v>540.66</v>
      </c>
      <c r="K121" s="8">
        <v>0</v>
      </c>
      <c r="L121" s="4" t="s">
        <v>450</v>
      </c>
    </row>
    <row r="122" spans="1:12">
      <c r="A122" s="5">
        <v>200611</v>
      </c>
      <c r="B122" s="9" t="s">
        <v>444</v>
      </c>
      <c r="C122" s="5">
        <v>104</v>
      </c>
      <c r="D122" s="5">
        <v>24219</v>
      </c>
      <c r="E122" s="11">
        <v>0.25</v>
      </c>
      <c r="F122" s="7" t="s">
        <v>239</v>
      </c>
      <c r="G122" s="4" t="s">
        <v>7</v>
      </c>
      <c r="H122" s="2">
        <v>1</v>
      </c>
      <c r="I122" s="8">
        <v>398.17</v>
      </c>
      <c r="J122" s="8">
        <v>398.17</v>
      </c>
      <c r="K122" s="8">
        <v>0</v>
      </c>
      <c r="L122" s="4" t="s">
        <v>450</v>
      </c>
    </row>
    <row r="123" spans="1:12">
      <c r="A123" s="5">
        <v>200584</v>
      </c>
      <c r="B123" s="9" t="s">
        <v>444</v>
      </c>
      <c r="C123" s="5">
        <v>109</v>
      </c>
      <c r="D123" s="5">
        <v>24219</v>
      </c>
      <c r="E123" s="11">
        <v>0.25</v>
      </c>
      <c r="F123" s="7" t="s">
        <v>236</v>
      </c>
      <c r="G123" s="4" t="s">
        <v>7</v>
      </c>
      <c r="H123" s="2">
        <v>1</v>
      </c>
      <c r="I123" s="8">
        <v>3565.93</v>
      </c>
      <c r="J123" s="8">
        <v>3565.93</v>
      </c>
      <c r="K123" s="8">
        <v>0</v>
      </c>
      <c r="L123" s="4" t="s">
        <v>450</v>
      </c>
    </row>
    <row r="124" spans="1:12">
      <c r="A124" s="5">
        <v>201121</v>
      </c>
      <c r="B124" s="9" t="s">
        <v>444</v>
      </c>
      <c r="C124" s="5">
        <v>100</v>
      </c>
      <c r="D124" s="5">
        <v>24219</v>
      </c>
      <c r="E124" s="11">
        <v>0.25</v>
      </c>
      <c r="F124" s="7" t="s">
        <v>266</v>
      </c>
      <c r="G124" s="4" t="s">
        <v>7</v>
      </c>
      <c r="H124" s="2">
        <v>1</v>
      </c>
      <c r="I124" s="8">
        <v>116.69</v>
      </c>
      <c r="J124" s="8">
        <v>116.69</v>
      </c>
      <c r="K124" s="8">
        <v>0</v>
      </c>
      <c r="L124" s="4" t="s">
        <v>450</v>
      </c>
    </row>
    <row r="125" spans="1:12">
      <c r="A125" s="5">
        <v>201450</v>
      </c>
      <c r="B125" s="9" t="s">
        <v>444</v>
      </c>
      <c r="C125" s="5">
        <v>100</v>
      </c>
      <c r="D125" s="5">
        <v>24113</v>
      </c>
      <c r="E125" s="11">
        <v>0.25</v>
      </c>
      <c r="F125" s="7" t="s">
        <v>279</v>
      </c>
      <c r="G125" s="4" t="s">
        <v>7</v>
      </c>
      <c r="H125" s="2">
        <v>1</v>
      </c>
      <c r="I125" s="8">
        <v>318.39999999999998</v>
      </c>
      <c r="J125" s="8">
        <v>318.39999999999998</v>
      </c>
      <c r="K125" s="8">
        <v>0</v>
      </c>
      <c r="L125" s="4" t="s">
        <v>450</v>
      </c>
    </row>
    <row r="126" spans="1:12">
      <c r="A126" s="5">
        <v>200310</v>
      </c>
      <c r="B126" s="9" t="s">
        <v>444</v>
      </c>
      <c r="C126" s="5">
        <v>100</v>
      </c>
      <c r="D126" s="5">
        <v>24113</v>
      </c>
      <c r="E126" s="11">
        <v>0.25</v>
      </c>
      <c r="F126" s="7" t="s">
        <v>231</v>
      </c>
      <c r="G126" s="4" t="s">
        <v>7</v>
      </c>
      <c r="H126" s="2">
        <v>1</v>
      </c>
      <c r="I126" s="8">
        <v>4657.3100000000004</v>
      </c>
      <c r="J126" s="8">
        <v>4657.3100000000004</v>
      </c>
      <c r="K126" s="8">
        <v>0</v>
      </c>
      <c r="L126" s="4" t="s">
        <v>450</v>
      </c>
    </row>
    <row r="127" spans="1:12">
      <c r="A127" s="5">
        <v>200668</v>
      </c>
      <c r="B127" s="9" t="s">
        <v>444</v>
      </c>
      <c r="C127" s="5">
        <v>100</v>
      </c>
      <c r="D127" s="5">
        <v>24113</v>
      </c>
      <c r="E127" s="11">
        <v>0.25</v>
      </c>
      <c r="F127" s="7" t="s">
        <v>242</v>
      </c>
      <c r="G127" s="4" t="s">
        <v>7</v>
      </c>
      <c r="H127" s="2">
        <v>1</v>
      </c>
      <c r="I127" s="8">
        <v>524.66999999999996</v>
      </c>
      <c r="J127" s="8">
        <v>524.66999999999996</v>
      </c>
      <c r="K127" s="8">
        <v>0</v>
      </c>
      <c r="L127" s="4" t="s">
        <v>450</v>
      </c>
    </row>
    <row r="128" spans="1:12">
      <c r="A128" s="5">
        <v>200780</v>
      </c>
      <c r="B128" s="9" t="s">
        <v>444</v>
      </c>
      <c r="C128" s="5">
        <v>100</v>
      </c>
      <c r="D128" s="5">
        <v>24120</v>
      </c>
      <c r="E128" s="11">
        <v>0.25</v>
      </c>
      <c r="F128" s="7" t="s">
        <v>248</v>
      </c>
      <c r="G128" s="4" t="s">
        <v>7</v>
      </c>
      <c r="H128" s="2">
        <v>1</v>
      </c>
      <c r="I128" s="8">
        <v>4265.88</v>
      </c>
      <c r="J128" s="8">
        <v>4265.88</v>
      </c>
      <c r="K128" s="8">
        <v>0</v>
      </c>
      <c r="L128" s="4" t="s">
        <v>450</v>
      </c>
    </row>
    <row r="129" spans="1:12">
      <c r="A129" s="5">
        <v>200777</v>
      </c>
      <c r="B129" s="9" t="s">
        <v>444</v>
      </c>
      <c r="C129" s="5">
        <v>100</v>
      </c>
      <c r="D129" s="5">
        <v>24120</v>
      </c>
      <c r="E129" s="11">
        <v>0.25</v>
      </c>
      <c r="F129" s="7" t="s">
        <v>246</v>
      </c>
      <c r="G129" s="4" t="s">
        <v>7</v>
      </c>
      <c r="H129" s="2">
        <v>1</v>
      </c>
      <c r="I129" s="8">
        <v>9888.98</v>
      </c>
      <c r="J129" s="8">
        <v>9888.98</v>
      </c>
      <c r="K129" s="8">
        <v>0</v>
      </c>
      <c r="L129" s="4" t="s">
        <v>450</v>
      </c>
    </row>
    <row r="130" spans="1:12">
      <c r="A130" s="5">
        <v>200775</v>
      </c>
      <c r="B130" s="9" t="s">
        <v>444</v>
      </c>
      <c r="C130" s="5">
        <v>100</v>
      </c>
      <c r="D130" s="5">
        <v>24120</v>
      </c>
      <c r="E130" s="11">
        <v>0.25</v>
      </c>
      <c r="F130" s="7" t="s">
        <v>245</v>
      </c>
      <c r="G130" s="4" t="s">
        <v>7</v>
      </c>
      <c r="H130" s="2">
        <v>1</v>
      </c>
      <c r="I130" s="8">
        <v>4208.71</v>
      </c>
      <c r="J130" s="8">
        <v>4208.71</v>
      </c>
      <c r="K130" s="8">
        <v>0</v>
      </c>
      <c r="L130" s="4" t="s">
        <v>450</v>
      </c>
    </row>
    <row r="131" spans="1:12">
      <c r="A131" s="5">
        <v>200776</v>
      </c>
      <c r="B131" s="9" t="s">
        <v>444</v>
      </c>
      <c r="C131" s="5">
        <v>100</v>
      </c>
      <c r="D131" s="5">
        <v>24120</v>
      </c>
      <c r="E131" s="11">
        <v>0.25</v>
      </c>
      <c r="F131" s="7" t="s">
        <v>245</v>
      </c>
      <c r="G131" s="4" t="s">
        <v>7</v>
      </c>
      <c r="H131" s="2">
        <v>1</v>
      </c>
      <c r="I131" s="8">
        <v>4219.42</v>
      </c>
      <c r="J131" s="8">
        <v>4219.42</v>
      </c>
      <c r="K131" s="8">
        <v>0</v>
      </c>
      <c r="L131" s="4" t="s">
        <v>450</v>
      </c>
    </row>
    <row r="132" spans="1:12">
      <c r="A132" s="5">
        <v>200702</v>
      </c>
      <c r="B132" s="9" t="s">
        <v>444</v>
      </c>
      <c r="C132" s="5">
        <v>100</v>
      </c>
      <c r="D132" s="5">
        <v>24113</v>
      </c>
      <c r="E132" s="11">
        <v>0.25</v>
      </c>
      <c r="F132" s="7" t="s">
        <v>244</v>
      </c>
      <c r="G132" s="4" t="s">
        <v>7</v>
      </c>
      <c r="H132" s="2">
        <v>1</v>
      </c>
      <c r="I132" s="8">
        <v>20111.830000000002</v>
      </c>
      <c r="J132" s="8">
        <v>20111.830000000002</v>
      </c>
      <c r="K132" s="8">
        <v>0</v>
      </c>
      <c r="L132" s="4" t="s">
        <v>450</v>
      </c>
    </row>
    <row r="133" spans="1:12">
      <c r="A133" s="5">
        <v>200779</v>
      </c>
      <c r="B133" s="9" t="s">
        <v>444</v>
      </c>
      <c r="C133" s="5">
        <v>100</v>
      </c>
      <c r="D133" s="5">
        <v>24120</v>
      </c>
      <c r="E133" s="11">
        <v>0.25</v>
      </c>
      <c r="F133" s="7" t="s">
        <v>247</v>
      </c>
      <c r="G133" s="4" t="s">
        <v>7</v>
      </c>
      <c r="H133" s="2">
        <v>1</v>
      </c>
      <c r="I133" s="8">
        <v>49589.33</v>
      </c>
      <c r="J133" s="8">
        <v>49589.33</v>
      </c>
      <c r="K133" s="8">
        <v>0</v>
      </c>
      <c r="L133" s="4" t="s">
        <v>450</v>
      </c>
    </row>
    <row r="134" spans="1:12">
      <c r="A134" s="5">
        <v>200781</v>
      </c>
      <c r="B134" s="9" t="s">
        <v>444</v>
      </c>
      <c r="C134" s="5">
        <v>100</v>
      </c>
      <c r="D134" s="5">
        <v>24120</v>
      </c>
      <c r="E134" s="11">
        <v>0.25</v>
      </c>
      <c r="F134" s="7" t="s">
        <v>247</v>
      </c>
      <c r="G134" s="4" t="s">
        <v>7</v>
      </c>
      <c r="H134" s="2">
        <v>1</v>
      </c>
      <c r="I134" s="8">
        <v>20650.61</v>
      </c>
      <c r="J134" s="8">
        <v>20650.61</v>
      </c>
      <c r="K134" s="8">
        <v>0</v>
      </c>
      <c r="L134" s="4" t="s">
        <v>450</v>
      </c>
    </row>
    <row r="135" spans="1:12">
      <c r="A135" s="5">
        <v>200782</v>
      </c>
      <c r="B135" s="9" t="s">
        <v>444</v>
      </c>
      <c r="C135" s="5">
        <v>100</v>
      </c>
      <c r="D135" s="5">
        <v>24120</v>
      </c>
      <c r="E135" s="11">
        <v>0.25</v>
      </c>
      <c r="F135" s="7" t="s">
        <v>247</v>
      </c>
      <c r="G135" s="4" t="s">
        <v>7</v>
      </c>
      <c r="H135" s="2">
        <v>1</v>
      </c>
      <c r="I135" s="8">
        <v>6384.46</v>
      </c>
      <c r="J135" s="8">
        <v>6384.46</v>
      </c>
      <c r="K135" s="8">
        <v>0</v>
      </c>
      <c r="L135" s="4" t="s">
        <v>450</v>
      </c>
    </row>
    <row r="136" spans="1:12">
      <c r="A136" s="5">
        <v>200952</v>
      </c>
      <c r="B136" s="9" t="s">
        <v>444</v>
      </c>
      <c r="C136" s="5">
        <v>100</v>
      </c>
      <c r="D136" s="5">
        <v>24219</v>
      </c>
      <c r="E136" s="11">
        <v>0.25</v>
      </c>
      <c r="F136" s="7" t="s">
        <v>258</v>
      </c>
      <c r="G136" s="4" t="s">
        <v>7</v>
      </c>
      <c r="H136" s="2">
        <v>1</v>
      </c>
      <c r="I136" s="8">
        <v>2313.27</v>
      </c>
      <c r="J136" s="8">
        <v>2313.27</v>
      </c>
      <c r="K136" s="8">
        <v>0</v>
      </c>
      <c r="L136" s="4" t="s">
        <v>450</v>
      </c>
    </row>
    <row r="137" spans="1:12">
      <c r="A137" s="5">
        <v>200308</v>
      </c>
      <c r="B137" s="9" t="s">
        <v>444</v>
      </c>
      <c r="C137" s="5">
        <v>100</v>
      </c>
      <c r="D137" s="5">
        <v>24113</v>
      </c>
      <c r="E137" s="11">
        <v>0.25</v>
      </c>
      <c r="F137" s="7" t="s">
        <v>229</v>
      </c>
      <c r="G137" s="4" t="s">
        <v>7</v>
      </c>
      <c r="H137" s="2">
        <v>1</v>
      </c>
      <c r="I137" s="8">
        <v>2532.42</v>
      </c>
      <c r="J137" s="8">
        <v>2532.42</v>
      </c>
      <c r="K137" s="8">
        <v>0</v>
      </c>
      <c r="L137" s="4" t="s">
        <v>450</v>
      </c>
    </row>
    <row r="138" spans="1:12">
      <c r="A138" s="5">
        <v>201139</v>
      </c>
      <c r="B138" s="9" t="s">
        <v>444</v>
      </c>
      <c r="C138" s="5">
        <v>100</v>
      </c>
      <c r="D138" s="5">
        <v>24113</v>
      </c>
      <c r="E138" s="11">
        <v>0.25</v>
      </c>
      <c r="F138" s="7" t="s">
        <v>267</v>
      </c>
      <c r="G138" s="4" t="s">
        <v>7</v>
      </c>
      <c r="H138" s="2">
        <v>1</v>
      </c>
      <c r="I138" s="8">
        <v>1258.21</v>
      </c>
      <c r="J138" s="8">
        <v>1258.21</v>
      </c>
      <c r="K138" s="8">
        <v>0</v>
      </c>
      <c r="L138" s="4" t="s">
        <v>450</v>
      </c>
    </row>
    <row r="139" spans="1:12">
      <c r="A139" s="5">
        <v>201630</v>
      </c>
      <c r="B139" s="9" t="s">
        <v>444</v>
      </c>
      <c r="C139" s="5">
        <v>100</v>
      </c>
      <c r="D139" s="5">
        <v>24113</v>
      </c>
      <c r="E139" s="11">
        <v>0.25</v>
      </c>
      <c r="F139" s="7" t="s">
        <v>280</v>
      </c>
      <c r="G139" s="4" t="s">
        <v>7</v>
      </c>
      <c r="H139" s="2">
        <v>1</v>
      </c>
      <c r="I139" s="8">
        <v>376.93</v>
      </c>
      <c r="J139" s="8">
        <v>376.93</v>
      </c>
      <c r="K139" s="8">
        <v>0</v>
      </c>
      <c r="L139" s="4" t="s">
        <v>450</v>
      </c>
    </row>
    <row r="140" spans="1:12">
      <c r="A140" s="5">
        <v>200996</v>
      </c>
      <c r="B140" s="9" t="s">
        <v>444</v>
      </c>
      <c r="C140" s="5">
        <v>100</v>
      </c>
      <c r="D140" s="5">
        <v>24310</v>
      </c>
      <c r="E140" s="11">
        <v>0.25</v>
      </c>
      <c r="F140" s="7" t="s">
        <v>259</v>
      </c>
      <c r="G140" s="4" t="s">
        <v>7</v>
      </c>
      <c r="H140" s="2">
        <v>1</v>
      </c>
      <c r="I140" s="8">
        <v>647.58000000000004</v>
      </c>
      <c r="J140" s="8">
        <v>647.58000000000004</v>
      </c>
      <c r="K140" s="8">
        <v>0</v>
      </c>
      <c r="L140" s="4" t="s">
        <v>450</v>
      </c>
    </row>
    <row r="141" spans="1:12">
      <c r="A141" s="5">
        <v>201032</v>
      </c>
      <c r="B141" s="9" t="s">
        <v>444</v>
      </c>
      <c r="C141" s="5">
        <v>104</v>
      </c>
      <c r="D141" s="5">
        <v>24310</v>
      </c>
      <c r="E141" s="11">
        <v>0.25</v>
      </c>
      <c r="F141" s="7" t="s">
        <v>259</v>
      </c>
      <c r="G141" s="4" t="s">
        <v>7</v>
      </c>
      <c r="H141" s="2">
        <v>1</v>
      </c>
      <c r="I141" s="8">
        <v>403.16</v>
      </c>
      <c r="J141" s="8">
        <v>403.16</v>
      </c>
      <c r="K141" s="8">
        <v>0</v>
      </c>
      <c r="L141" s="4" t="s">
        <v>450</v>
      </c>
    </row>
    <row r="142" spans="1:12">
      <c r="A142" s="5">
        <v>201187</v>
      </c>
      <c r="B142" s="9" t="s">
        <v>444</v>
      </c>
      <c r="C142" s="5">
        <v>100</v>
      </c>
      <c r="D142" s="5">
        <v>24310</v>
      </c>
      <c r="E142" s="11">
        <v>0.25</v>
      </c>
      <c r="F142" s="7" t="s">
        <v>268</v>
      </c>
      <c r="G142" s="4" t="s">
        <v>7</v>
      </c>
      <c r="H142" s="2">
        <v>1</v>
      </c>
      <c r="I142" s="8">
        <v>400.82</v>
      </c>
      <c r="J142" s="8">
        <v>400.82</v>
      </c>
      <c r="K142" s="8">
        <v>0</v>
      </c>
      <c r="L142" s="4" t="s">
        <v>450</v>
      </c>
    </row>
    <row r="143" spans="1:12">
      <c r="A143" s="5">
        <v>201731</v>
      </c>
      <c r="B143" s="9" t="s">
        <v>444</v>
      </c>
      <c r="C143" s="5">
        <v>100</v>
      </c>
      <c r="D143" s="5">
        <v>24310</v>
      </c>
      <c r="E143" s="11">
        <v>0.25</v>
      </c>
      <c r="F143" s="7" t="s">
        <v>282</v>
      </c>
      <c r="G143" s="4" t="s">
        <v>7</v>
      </c>
      <c r="H143" s="2">
        <v>1</v>
      </c>
      <c r="I143" s="8">
        <v>679.43</v>
      </c>
      <c r="J143" s="8">
        <v>679.43</v>
      </c>
      <c r="K143" s="8">
        <v>0</v>
      </c>
      <c r="L143" s="4" t="s">
        <v>450</v>
      </c>
    </row>
    <row r="144" spans="1:12">
      <c r="A144" s="5">
        <v>201833</v>
      </c>
      <c r="B144" s="9" t="s">
        <v>444</v>
      </c>
      <c r="C144" s="5">
        <v>100</v>
      </c>
      <c r="D144" s="5">
        <v>24310</v>
      </c>
      <c r="E144" s="11">
        <v>0.25</v>
      </c>
      <c r="F144" s="7" t="s">
        <v>285</v>
      </c>
      <c r="G144" s="4" t="s">
        <v>7</v>
      </c>
      <c r="H144" s="2">
        <v>1</v>
      </c>
      <c r="I144" s="8">
        <v>0.11</v>
      </c>
      <c r="J144" s="8">
        <v>0.11</v>
      </c>
      <c r="K144" s="8">
        <v>0</v>
      </c>
      <c r="L144" s="4" t="s">
        <v>450</v>
      </c>
    </row>
    <row r="145" spans="1:12">
      <c r="A145" s="5">
        <v>201860</v>
      </c>
      <c r="B145" s="9" t="s">
        <v>444</v>
      </c>
      <c r="C145" s="5">
        <v>100</v>
      </c>
      <c r="D145" s="5">
        <v>24310</v>
      </c>
      <c r="E145" s="11">
        <v>0.25</v>
      </c>
      <c r="F145" s="7" t="s">
        <v>286</v>
      </c>
      <c r="G145" s="4" t="s">
        <v>7</v>
      </c>
      <c r="H145" s="2">
        <v>1</v>
      </c>
      <c r="I145" s="8">
        <v>1158.67</v>
      </c>
      <c r="J145" s="8">
        <v>1134.5374999999999</v>
      </c>
      <c r="K145" s="8">
        <v>24.132500000000164</v>
      </c>
      <c r="L145" s="4" t="s">
        <v>450</v>
      </c>
    </row>
    <row r="146" spans="1:12">
      <c r="A146" s="5">
        <v>201909</v>
      </c>
      <c r="B146" s="9" t="s">
        <v>444</v>
      </c>
      <c r="C146" s="5">
        <v>100</v>
      </c>
      <c r="D146" s="5">
        <v>24310</v>
      </c>
      <c r="E146" s="11">
        <v>0.25</v>
      </c>
      <c r="F146" s="7" t="s">
        <v>289</v>
      </c>
      <c r="G146" s="4" t="s">
        <v>7</v>
      </c>
      <c r="H146" s="2">
        <v>1</v>
      </c>
      <c r="I146" s="8">
        <v>0.11</v>
      </c>
      <c r="J146" s="8">
        <v>7.7499999999999999E-2</v>
      </c>
      <c r="K146" s="8">
        <v>3.2500000000000001E-2</v>
      </c>
      <c r="L146" s="4" t="s">
        <v>450</v>
      </c>
    </row>
    <row r="147" spans="1:12">
      <c r="A147" s="5">
        <v>202083</v>
      </c>
      <c r="B147" s="9" t="s">
        <v>444</v>
      </c>
      <c r="C147" s="5">
        <v>100</v>
      </c>
      <c r="D147" s="5">
        <v>24310</v>
      </c>
      <c r="E147" s="11">
        <v>0.25</v>
      </c>
      <c r="F147" s="7" t="s">
        <v>293</v>
      </c>
      <c r="G147" s="4" t="s">
        <v>7</v>
      </c>
      <c r="H147" s="2">
        <v>1</v>
      </c>
      <c r="I147" s="8">
        <v>0.11</v>
      </c>
      <c r="J147" s="8">
        <v>5.7499999999999996E-2</v>
      </c>
      <c r="K147" s="8">
        <v>5.2500000000000005E-2</v>
      </c>
      <c r="L147" s="4" t="s">
        <v>450</v>
      </c>
    </row>
    <row r="148" spans="1:12">
      <c r="A148" s="5">
        <v>202217</v>
      </c>
      <c r="B148" s="9" t="s">
        <v>444</v>
      </c>
      <c r="C148" s="5">
        <v>100</v>
      </c>
      <c r="D148" s="5">
        <v>24310</v>
      </c>
      <c r="E148" s="11">
        <v>0.25</v>
      </c>
      <c r="F148" s="7" t="s">
        <v>301</v>
      </c>
      <c r="G148" s="4" t="s">
        <v>7</v>
      </c>
      <c r="H148" s="2">
        <v>1</v>
      </c>
      <c r="I148" s="8">
        <v>119.99</v>
      </c>
      <c r="J148" s="8">
        <v>29.997500000000002</v>
      </c>
      <c r="K148" s="8">
        <v>89.992499999999993</v>
      </c>
      <c r="L148" s="4" t="s">
        <v>450</v>
      </c>
    </row>
    <row r="149" spans="1:12">
      <c r="A149" s="5">
        <v>201806</v>
      </c>
      <c r="B149" s="9" t="s">
        <v>444</v>
      </c>
      <c r="C149" s="5">
        <v>100</v>
      </c>
      <c r="D149" s="5">
        <v>24310</v>
      </c>
      <c r="E149" s="11">
        <v>0.25</v>
      </c>
      <c r="F149" s="7" t="s">
        <v>284</v>
      </c>
      <c r="G149" s="4" t="s">
        <v>7</v>
      </c>
      <c r="H149" s="2">
        <v>1</v>
      </c>
      <c r="I149" s="8">
        <v>646.25</v>
      </c>
      <c r="J149" s="8">
        <v>646.25</v>
      </c>
      <c r="K149" s="8">
        <v>0</v>
      </c>
      <c r="L149" s="4" t="s">
        <v>450</v>
      </c>
    </row>
    <row r="150" spans="1:12">
      <c r="A150" s="5">
        <v>202211</v>
      </c>
      <c r="B150" s="9" t="s">
        <v>444</v>
      </c>
      <c r="C150" s="5">
        <v>100</v>
      </c>
      <c r="D150" s="5">
        <v>24310</v>
      </c>
      <c r="E150" s="11">
        <v>0.25</v>
      </c>
      <c r="F150" s="7" t="s">
        <v>299</v>
      </c>
      <c r="G150" s="4" t="s">
        <v>7</v>
      </c>
      <c r="H150" s="2">
        <v>1</v>
      </c>
      <c r="I150" s="8">
        <v>0.8</v>
      </c>
      <c r="J150" s="8">
        <v>0.19999999999999996</v>
      </c>
      <c r="K150" s="8">
        <v>0.60000000000000009</v>
      </c>
      <c r="L150" s="4" t="s">
        <v>450</v>
      </c>
    </row>
    <row r="151" spans="1:12">
      <c r="A151" s="5">
        <v>202218</v>
      </c>
      <c r="B151" s="9" t="s">
        <v>444</v>
      </c>
      <c r="C151" s="5">
        <v>100</v>
      </c>
      <c r="D151" s="5">
        <v>24310</v>
      </c>
      <c r="E151" s="11">
        <v>0.25</v>
      </c>
      <c r="F151" s="7" t="s">
        <v>299</v>
      </c>
      <c r="G151" s="4" t="s">
        <v>7</v>
      </c>
      <c r="H151" s="2">
        <v>1</v>
      </c>
      <c r="I151" s="8">
        <v>0.11</v>
      </c>
      <c r="J151" s="8">
        <v>2.7499999999999997E-2</v>
      </c>
      <c r="K151" s="8">
        <v>8.2500000000000004E-2</v>
      </c>
      <c r="L151" s="4" t="s">
        <v>450</v>
      </c>
    </row>
    <row r="152" spans="1:12">
      <c r="A152" s="5">
        <v>201284</v>
      </c>
      <c r="B152" s="9" t="s">
        <v>444</v>
      </c>
      <c r="C152" s="5">
        <v>100</v>
      </c>
      <c r="D152" s="5">
        <v>24310</v>
      </c>
      <c r="E152" s="11">
        <v>0.25</v>
      </c>
      <c r="F152" s="7" t="s">
        <v>270</v>
      </c>
      <c r="G152" s="4" t="s">
        <v>7</v>
      </c>
      <c r="H152" s="2">
        <v>1</v>
      </c>
      <c r="I152" s="8">
        <v>775.47</v>
      </c>
      <c r="J152" s="8">
        <v>775.47</v>
      </c>
      <c r="K152" s="8">
        <v>0</v>
      </c>
      <c r="L152" s="4" t="s">
        <v>450</v>
      </c>
    </row>
    <row r="153" spans="1:12">
      <c r="A153" s="5">
        <v>200794</v>
      </c>
      <c r="B153" s="9" t="s">
        <v>444</v>
      </c>
      <c r="C153" s="5">
        <v>100</v>
      </c>
      <c r="D153" s="5">
        <v>24310</v>
      </c>
      <c r="E153" s="11">
        <v>0.25</v>
      </c>
      <c r="F153" s="7" t="s">
        <v>252</v>
      </c>
      <c r="G153" s="4" t="s">
        <v>7</v>
      </c>
      <c r="H153" s="2">
        <v>1</v>
      </c>
      <c r="I153" s="8">
        <v>63.71</v>
      </c>
      <c r="J153" s="8">
        <v>63.71</v>
      </c>
      <c r="K153" s="8">
        <v>0</v>
      </c>
      <c r="L153" s="4" t="s">
        <v>450</v>
      </c>
    </row>
    <row r="154" spans="1:12">
      <c r="A154" s="5">
        <v>200795</v>
      </c>
      <c r="B154" s="9" t="s">
        <v>444</v>
      </c>
      <c r="C154" s="5">
        <v>100</v>
      </c>
      <c r="D154" s="5">
        <v>24310</v>
      </c>
      <c r="E154" s="11">
        <v>0.25</v>
      </c>
      <c r="F154" s="7" t="s">
        <v>252</v>
      </c>
      <c r="G154" s="4" t="s">
        <v>7</v>
      </c>
      <c r="H154" s="2">
        <v>1</v>
      </c>
      <c r="I154" s="8">
        <v>63.71</v>
      </c>
      <c r="J154" s="8">
        <v>63.71</v>
      </c>
      <c r="K154" s="8">
        <v>0</v>
      </c>
      <c r="L154" s="4" t="s">
        <v>450</v>
      </c>
    </row>
    <row r="155" spans="1:12">
      <c r="A155" s="5">
        <v>200796</v>
      </c>
      <c r="B155" s="9" t="s">
        <v>444</v>
      </c>
      <c r="C155" s="5">
        <v>100</v>
      </c>
      <c r="D155" s="5">
        <v>24310</v>
      </c>
      <c r="E155" s="11">
        <v>0.25</v>
      </c>
      <c r="F155" s="7" t="s">
        <v>252</v>
      </c>
      <c r="G155" s="4" t="s">
        <v>7</v>
      </c>
      <c r="H155" s="2">
        <v>1</v>
      </c>
      <c r="I155" s="8">
        <v>63.71</v>
      </c>
      <c r="J155" s="8">
        <v>63.71</v>
      </c>
      <c r="K155" s="8">
        <v>0</v>
      </c>
      <c r="L155" s="4" t="s">
        <v>450</v>
      </c>
    </row>
    <row r="156" spans="1:12">
      <c r="A156" s="5">
        <v>200797</v>
      </c>
      <c r="B156" s="9" t="s">
        <v>444</v>
      </c>
      <c r="C156" s="5">
        <v>100</v>
      </c>
      <c r="D156" s="5">
        <v>24310</v>
      </c>
      <c r="E156" s="11">
        <v>0.25</v>
      </c>
      <c r="F156" s="7" t="s">
        <v>252</v>
      </c>
      <c r="G156" s="4" t="s">
        <v>7</v>
      </c>
      <c r="H156" s="2">
        <v>1</v>
      </c>
      <c r="I156" s="8">
        <v>63.71</v>
      </c>
      <c r="J156" s="8">
        <v>63.71</v>
      </c>
      <c r="K156" s="8">
        <v>0</v>
      </c>
      <c r="L156" s="4" t="s">
        <v>450</v>
      </c>
    </row>
    <row r="157" spans="1:12">
      <c r="A157" s="5">
        <v>200793</v>
      </c>
      <c r="B157" s="9" t="s">
        <v>444</v>
      </c>
      <c r="C157" s="5">
        <v>100</v>
      </c>
      <c r="D157" s="5">
        <v>24310</v>
      </c>
      <c r="E157" s="11">
        <v>0.25</v>
      </c>
      <c r="F157" s="7" t="s">
        <v>251</v>
      </c>
      <c r="G157" s="4" t="s">
        <v>7</v>
      </c>
      <c r="H157" s="2">
        <v>1</v>
      </c>
      <c r="I157" s="8">
        <v>222.14</v>
      </c>
      <c r="J157" s="8">
        <v>222.14</v>
      </c>
      <c r="K157" s="8">
        <v>0</v>
      </c>
      <c r="L157" s="4" t="s">
        <v>450</v>
      </c>
    </row>
    <row r="158" spans="1:12">
      <c r="A158" s="5">
        <v>201038</v>
      </c>
      <c r="B158" s="9" t="s">
        <v>444</v>
      </c>
      <c r="C158" s="5">
        <v>109</v>
      </c>
      <c r="D158" s="5">
        <v>24310</v>
      </c>
      <c r="E158" s="11">
        <v>0.25</v>
      </c>
      <c r="F158" s="7" t="s">
        <v>259</v>
      </c>
      <c r="G158" s="4" t="s">
        <v>7</v>
      </c>
      <c r="H158" s="2">
        <v>1</v>
      </c>
      <c r="I158" s="8">
        <v>403.16</v>
      </c>
      <c r="J158" s="8">
        <v>403.16</v>
      </c>
      <c r="K158" s="8">
        <v>0</v>
      </c>
      <c r="L158" s="4" t="s">
        <v>450</v>
      </c>
    </row>
    <row r="159" spans="1:12">
      <c r="A159" s="5">
        <v>202127</v>
      </c>
      <c r="B159" s="9" t="s">
        <v>444</v>
      </c>
      <c r="C159" s="5">
        <v>111</v>
      </c>
      <c r="D159" s="5">
        <v>22120</v>
      </c>
      <c r="E159" s="11">
        <v>0.25</v>
      </c>
      <c r="F159" s="7" t="s">
        <v>296</v>
      </c>
      <c r="G159" s="4" t="s">
        <v>7</v>
      </c>
      <c r="H159" s="2">
        <v>1</v>
      </c>
      <c r="I159" s="8">
        <v>209.64</v>
      </c>
      <c r="J159" s="8">
        <v>96.09</v>
      </c>
      <c r="K159" s="8">
        <v>113.54999999999998</v>
      </c>
      <c r="L159" s="4" t="s">
        <v>450</v>
      </c>
    </row>
    <row r="160" spans="1:12">
      <c r="A160" s="5">
        <v>202175</v>
      </c>
      <c r="B160" s="9" t="s">
        <v>444</v>
      </c>
      <c r="C160" s="5">
        <v>109</v>
      </c>
      <c r="D160" s="5">
        <v>22120</v>
      </c>
      <c r="E160" s="11">
        <v>0.25</v>
      </c>
      <c r="F160" s="7" t="s">
        <v>298</v>
      </c>
      <c r="G160" s="4" t="s">
        <v>7</v>
      </c>
      <c r="H160" s="2">
        <v>1</v>
      </c>
      <c r="I160" s="8">
        <v>211.81</v>
      </c>
      <c r="J160" s="8">
        <v>83.842499999999987</v>
      </c>
      <c r="K160" s="8">
        <v>127.96750000000002</v>
      </c>
      <c r="L160" s="4" t="s">
        <v>450</v>
      </c>
    </row>
    <row r="161" spans="1:12">
      <c r="A161" s="5">
        <v>202213</v>
      </c>
      <c r="B161" s="9" t="s">
        <v>444</v>
      </c>
      <c r="C161" s="5">
        <v>109</v>
      </c>
      <c r="D161" s="5">
        <v>22120</v>
      </c>
      <c r="E161" s="11">
        <v>0.25</v>
      </c>
      <c r="F161" s="7" t="s">
        <v>300</v>
      </c>
      <c r="G161" s="4" t="s">
        <v>7</v>
      </c>
      <c r="H161" s="2">
        <v>1</v>
      </c>
      <c r="I161" s="8">
        <v>339.69</v>
      </c>
      <c r="J161" s="8">
        <v>84.922500000000014</v>
      </c>
      <c r="K161" s="8">
        <v>254.76749999999998</v>
      </c>
      <c r="L161" s="4" t="s">
        <v>450</v>
      </c>
    </row>
    <row r="162" spans="1:12">
      <c r="A162" s="5">
        <v>200049</v>
      </c>
      <c r="B162" s="9" t="s">
        <v>444</v>
      </c>
      <c r="C162" s="5">
        <v>100</v>
      </c>
      <c r="D162" s="5">
        <v>22120</v>
      </c>
      <c r="E162" s="11">
        <v>0.25</v>
      </c>
      <c r="F162" s="7" t="s">
        <v>227</v>
      </c>
      <c r="G162" s="4" t="s">
        <v>7</v>
      </c>
      <c r="H162" s="2">
        <v>1</v>
      </c>
      <c r="I162" s="8">
        <v>10.62</v>
      </c>
      <c r="J162" s="8">
        <v>10.62</v>
      </c>
      <c r="K162" s="8">
        <v>0</v>
      </c>
      <c r="L162" s="4" t="s">
        <v>450</v>
      </c>
    </row>
    <row r="163" spans="1:12">
      <c r="A163" s="5">
        <v>200520</v>
      </c>
      <c r="B163" s="9" t="s">
        <v>444</v>
      </c>
      <c r="C163" s="5">
        <v>109</v>
      </c>
      <c r="D163" s="5">
        <v>22330</v>
      </c>
      <c r="E163" s="11">
        <v>0.25</v>
      </c>
      <c r="F163" s="7" t="s">
        <v>232</v>
      </c>
      <c r="G163" s="4" t="s">
        <v>7</v>
      </c>
      <c r="H163" s="2">
        <v>1</v>
      </c>
      <c r="I163" s="8">
        <v>121.51</v>
      </c>
      <c r="J163" s="8">
        <v>121.51</v>
      </c>
      <c r="K163" s="8">
        <v>0</v>
      </c>
      <c r="L163" s="4" t="s">
        <v>450</v>
      </c>
    </row>
    <row r="164" spans="1:12">
      <c r="A164" s="5">
        <v>200546</v>
      </c>
      <c r="B164" s="9" t="s">
        <v>444</v>
      </c>
      <c r="C164" s="5">
        <v>100</v>
      </c>
      <c r="D164" s="5">
        <v>22330</v>
      </c>
      <c r="E164" s="11">
        <v>0.25</v>
      </c>
      <c r="F164" s="7" t="s">
        <v>233</v>
      </c>
      <c r="G164" s="4" t="s">
        <v>7</v>
      </c>
      <c r="H164" s="2">
        <v>1</v>
      </c>
      <c r="I164" s="8">
        <v>2445.79</v>
      </c>
      <c r="J164" s="8">
        <v>2445.79</v>
      </c>
      <c r="K164" s="8">
        <v>0</v>
      </c>
      <c r="L164" s="4" t="s">
        <v>450</v>
      </c>
    </row>
    <row r="165" spans="1:12">
      <c r="A165" s="5">
        <v>200547</v>
      </c>
      <c r="B165" s="9" t="s">
        <v>444</v>
      </c>
      <c r="C165" s="5">
        <v>100</v>
      </c>
      <c r="D165" s="5">
        <v>22330</v>
      </c>
      <c r="E165" s="11">
        <v>0.25</v>
      </c>
      <c r="F165" s="7" t="s">
        <v>234</v>
      </c>
      <c r="G165" s="4" t="s">
        <v>7</v>
      </c>
      <c r="H165" s="2">
        <v>1</v>
      </c>
      <c r="I165" s="8">
        <v>3424.11</v>
      </c>
      <c r="J165" s="8">
        <v>3424.11</v>
      </c>
      <c r="K165" s="8">
        <v>0</v>
      </c>
      <c r="L165" s="4" t="s">
        <v>450</v>
      </c>
    </row>
    <row r="166" spans="1:12">
      <c r="A166" s="5">
        <v>202081</v>
      </c>
      <c r="B166" s="9" t="s">
        <v>444</v>
      </c>
      <c r="C166" s="5">
        <v>100</v>
      </c>
      <c r="D166" s="5">
        <v>22330</v>
      </c>
      <c r="E166" s="11">
        <v>0.25</v>
      </c>
      <c r="F166" s="7" t="s">
        <v>292</v>
      </c>
      <c r="G166" s="4" t="s">
        <v>7</v>
      </c>
      <c r="H166" s="2">
        <v>1</v>
      </c>
      <c r="I166" s="8">
        <v>250.85</v>
      </c>
      <c r="J166" s="8">
        <v>135.8725</v>
      </c>
      <c r="K166" s="8">
        <v>114.97749999999999</v>
      </c>
      <c r="L166" s="4" t="s">
        <v>450</v>
      </c>
    </row>
    <row r="167" spans="1:12">
      <c r="A167" s="5">
        <v>202152</v>
      </c>
      <c r="B167" s="9" t="s">
        <v>444</v>
      </c>
      <c r="C167" s="5">
        <v>104</v>
      </c>
      <c r="D167" s="5">
        <v>22330</v>
      </c>
      <c r="E167" s="11">
        <v>0.25</v>
      </c>
      <c r="F167" s="7" t="s">
        <v>297</v>
      </c>
      <c r="G167" s="4" t="s">
        <v>7</v>
      </c>
      <c r="H167" s="2">
        <v>1</v>
      </c>
      <c r="I167" s="8">
        <v>788.3</v>
      </c>
      <c r="J167" s="8">
        <v>197.07500000000005</v>
      </c>
      <c r="K167" s="8">
        <v>591.22499999999991</v>
      </c>
      <c r="L167" s="4" t="s">
        <v>450</v>
      </c>
    </row>
    <row r="168" spans="1:12">
      <c r="A168" s="5">
        <v>201403</v>
      </c>
      <c r="B168" s="9" t="s">
        <v>444</v>
      </c>
      <c r="C168" s="5">
        <v>100</v>
      </c>
      <c r="D168" s="5">
        <v>22330</v>
      </c>
      <c r="E168" s="11">
        <v>0.25</v>
      </c>
      <c r="F168" s="7" t="s">
        <v>277</v>
      </c>
      <c r="G168" s="4" t="s">
        <v>7</v>
      </c>
      <c r="H168" s="2">
        <v>1</v>
      </c>
      <c r="I168" s="8">
        <v>577.26</v>
      </c>
      <c r="J168" s="8">
        <v>577.26</v>
      </c>
      <c r="K168" s="8">
        <v>0</v>
      </c>
      <c r="L168" s="4" t="s">
        <v>450</v>
      </c>
    </row>
    <row r="169" spans="1:12">
      <c r="A169" s="5">
        <v>201387</v>
      </c>
      <c r="B169" s="9" t="s">
        <v>444</v>
      </c>
      <c r="C169" s="5">
        <v>100</v>
      </c>
      <c r="D169" s="5">
        <v>22330</v>
      </c>
      <c r="E169" s="11">
        <v>0.25</v>
      </c>
      <c r="F169" s="7" t="s">
        <v>275</v>
      </c>
      <c r="G169" s="4" t="s">
        <v>7</v>
      </c>
      <c r="H169" s="2">
        <v>1</v>
      </c>
      <c r="I169" s="8">
        <v>258.17</v>
      </c>
      <c r="J169" s="8">
        <v>258.17</v>
      </c>
      <c r="K169" s="8">
        <v>0</v>
      </c>
      <c r="L169" s="4" t="s">
        <v>450</v>
      </c>
    </row>
    <row r="170" spans="1:12">
      <c r="A170" s="5">
        <v>201053</v>
      </c>
      <c r="B170" s="9" t="s">
        <v>444</v>
      </c>
      <c r="C170" s="5">
        <v>100</v>
      </c>
      <c r="D170" s="5">
        <v>22330</v>
      </c>
      <c r="E170" s="11">
        <v>0.25</v>
      </c>
      <c r="F170" s="7" t="s">
        <v>261</v>
      </c>
      <c r="G170" s="4" t="s">
        <v>7</v>
      </c>
      <c r="H170" s="2">
        <v>1</v>
      </c>
      <c r="I170" s="8">
        <v>426.84</v>
      </c>
      <c r="J170" s="8">
        <v>426.84</v>
      </c>
      <c r="K170" s="8">
        <v>0</v>
      </c>
      <c r="L170" s="4" t="s">
        <v>450</v>
      </c>
    </row>
    <row r="171" spans="1:12">
      <c r="A171" s="5">
        <v>200697</v>
      </c>
      <c r="B171" s="9" t="s">
        <v>444</v>
      </c>
      <c r="C171" s="5">
        <v>100</v>
      </c>
      <c r="D171" s="5">
        <v>22330</v>
      </c>
      <c r="E171" s="11">
        <v>0.25</v>
      </c>
      <c r="F171" s="7" t="s">
        <v>243</v>
      </c>
      <c r="G171" s="4" t="s">
        <v>7</v>
      </c>
      <c r="H171" s="2">
        <v>1</v>
      </c>
      <c r="I171" s="8">
        <v>1904.78</v>
      </c>
      <c r="J171" s="8">
        <v>1904.78</v>
      </c>
      <c r="K171" s="8">
        <v>0</v>
      </c>
      <c r="L171" s="4" t="s">
        <v>450</v>
      </c>
    </row>
    <row r="172" spans="1:12">
      <c r="A172" s="5">
        <v>202077</v>
      </c>
      <c r="B172" s="9" t="s">
        <v>444</v>
      </c>
      <c r="C172" s="5">
        <v>100</v>
      </c>
      <c r="D172" s="5">
        <v>22330</v>
      </c>
      <c r="E172" s="11">
        <v>0.25</v>
      </c>
      <c r="F172" s="7" t="s">
        <v>291</v>
      </c>
      <c r="G172" s="4" t="s">
        <v>7</v>
      </c>
      <c r="H172" s="2">
        <v>1</v>
      </c>
      <c r="I172" s="8">
        <v>401.82</v>
      </c>
      <c r="J172" s="8">
        <v>226.02499999999998</v>
      </c>
      <c r="K172" s="8">
        <v>175.79500000000002</v>
      </c>
      <c r="L172" s="4" t="s">
        <v>450</v>
      </c>
    </row>
    <row r="173" spans="1:12">
      <c r="A173" s="5">
        <v>200832</v>
      </c>
      <c r="B173" s="9" t="s">
        <v>444</v>
      </c>
      <c r="C173" s="5">
        <v>104</v>
      </c>
      <c r="D173" s="5">
        <v>22330</v>
      </c>
      <c r="E173" s="11">
        <v>0.25</v>
      </c>
      <c r="F173" s="7" t="s">
        <v>255</v>
      </c>
      <c r="G173" s="4" t="s">
        <v>7</v>
      </c>
      <c r="H173" s="2">
        <v>8</v>
      </c>
      <c r="I173" s="8">
        <v>1619.22</v>
      </c>
      <c r="J173" s="8">
        <v>1619.22</v>
      </c>
      <c r="K173" s="8">
        <v>0</v>
      </c>
      <c r="L173" s="4" t="s">
        <v>450</v>
      </c>
    </row>
    <row r="174" spans="1:12">
      <c r="A174" s="5">
        <v>200833</v>
      </c>
      <c r="B174" s="9" t="s">
        <v>444</v>
      </c>
      <c r="C174" s="5">
        <v>104</v>
      </c>
      <c r="D174" s="5">
        <v>22330</v>
      </c>
      <c r="E174" s="11">
        <v>0.25</v>
      </c>
      <c r="F174" s="7" t="s">
        <v>255</v>
      </c>
      <c r="G174" s="4" t="s">
        <v>7</v>
      </c>
      <c r="H174" s="2">
        <v>10</v>
      </c>
      <c r="I174" s="8">
        <v>1154.69</v>
      </c>
      <c r="J174" s="8">
        <v>1154.69</v>
      </c>
      <c r="K174" s="8">
        <v>0</v>
      </c>
      <c r="L174" s="4" t="s">
        <v>450</v>
      </c>
    </row>
    <row r="175" spans="1:12">
      <c r="A175" s="5">
        <v>202093</v>
      </c>
      <c r="B175" s="9" t="s">
        <v>444</v>
      </c>
      <c r="C175" s="5">
        <v>100</v>
      </c>
      <c r="D175" s="5">
        <v>22211</v>
      </c>
      <c r="E175" s="11">
        <v>0.25</v>
      </c>
      <c r="F175" s="7" t="s">
        <v>295</v>
      </c>
      <c r="G175" s="4" t="s">
        <v>7</v>
      </c>
      <c r="H175" s="2">
        <v>1</v>
      </c>
      <c r="I175" s="8">
        <v>1792.42</v>
      </c>
      <c r="J175" s="8">
        <v>1082.9250000000002</v>
      </c>
      <c r="K175" s="8">
        <v>709.49499999999989</v>
      </c>
      <c r="L175" s="4" t="s">
        <v>450</v>
      </c>
    </row>
    <row r="176" spans="1:12">
      <c r="A176" s="5">
        <v>202091</v>
      </c>
      <c r="B176" s="9" t="s">
        <v>444</v>
      </c>
      <c r="C176" s="5">
        <v>100</v>
      </c>
      <c r="D176" s="5">
        <v>22211</v>
      </c>
      <c r="E176" s="11">
        <v>0.25</v>
      </c>
      <c r="F176" s="7" t="s">
        <v>294</v>
      </c>
      <c r="G176" s="4" t="s">
        <v>7</v>
      </c>
      <c r="H176" s="2">
        <v>1</v>
      </c>
      <c r="I176" s="8">
        <v>733.96</v>
      </c>
      <c r="J176" s="8">
        <v>443.43</v>
      </c>
      <c r="K176" s="8">
        <v>290.53000000000003</v>
      </c>
      <c r="L176" s="4" t="s">
        <v>450</v>
      </c>
    </row>
    <row r="177" spans="1:12">
      <c r="A177" s="5">
        <v>200591</v>
      </c>
      <c r="B177" s="9" t="s">
        <v>444</v>
      </c>
      <c r="C177" s="5">
        <v>100</v>
      </c>
      <c r="D177" s="5">
        <v>23219</v>
      </c>
      <c r="E177" s="11">
        <v>0.125</v>
      </c>
      <c r="F177" s="7" t="s">
        <v>238</v>
      </c>
      <c r="G177" s="4" t="s">
        <v>7</v>
      </c>
      <c r="H177" s="2">
        <v>1</v>
      </c>
      <c r="I177" s="8">
        <v>3077.05</v>
      </c>
      <c r="J177" s="8">
        <v>3077.05</v>
      </c>
      <c r="K177" s="8">
        <v>0</v>
      </c>
      <c r="L177" s="4" t="s">
        <v>450</v>
      </c>
    </row>
    <row r="178" spans="1:12">
      <c r="A178" s="5">
        <v>201617</v>
      </c>
      <c r="B178" s="9" t="s">
        <v>306</v>
      </c>
      <c r="C178" s="5">
        <v>108</v>
      </c>
      <c r="D178" s="5">
        <v>22120</v>
      </c>
      <c r="E178" s="11">
        <v>0.25</v>
      </c>
      <c r="F178" s="7" t="s">
        <v>9</v>
      </c>
      <c r="G178" s="4" t="s">
        <v>7</v>
      </c>
      <c r="H178" s="2">
        <v>1</v>
      </c>
      <c r="I178" s="8">
        <v>1280.44</v>
      </c>
      <c r="J178" s="8">
        <v>1280.44</v>
      </c>
      <c r="K178" s="8">
        <v>0</v>
      </c>
      <c r="L178" s="4" t="s">
        <v>8</v>
      </c>
    </row>
    <row r="179" spans="1:12">
      <c r="A179" s="5">
        <v>201598</v>
      </c>
      <c r="B179" s="9" t="s">
        <v>306</v>
      </c>
      <c r="C179" s="5">
        <v>108</v>
      </c>
      <c r="D179" s="5">
        <v>22122</v>
      </c>
      <c r="E179" s="11">
        <v>0.25</v>
      </c>
      <c r="F179" s="7" t="s">
        <v>10</v>
      </c>
      <c r="G179" s="4" t="s">
        <v>7</v>
      </c>
      <c r="H179" s="2">
        <v>1</v>
      </c>
      <c r="I179" s="8">
        <v>1280.44</v>
      </c>
      <c r="J179" s="8">
        <v>1280.44</v>
      </c>
      <c r="K179" s="8">
        <v>0</v>
      </c>
      <c r="L179" s="4" t="s">
        <v>8</v>
      </c>
    </row>
    <row r="180" spans="1:12">
      <c r="A180" s="5">
        <v>202094</v>
      </c>
      <c r="B180" s="9" t="s">
        <v>306</v>
      </c>
      <c r="C180" s="5">
        <v>108</v>
      </c>
      <c r="D180" s="5">
        <v>22122</v>
      </c>
      <c r="E180" s="11">
        <v>0.25</v>
      </c>
      <c r="F180" s="7" t="s">
        <v>11</v>
      </c>
      <c r="G180" s="4" t="s">
        <v>7</v>
      </c>
      <c r="H180" s="2">
        <v>1</v>
      </c>
      <c r="I180" s="8">
        <v>1549.14</v>
      </c>
      <c r="J180" s="8">
        <v>774.57500000000005</v>
      </c>
      <c r="K180" s="8">
        <v>774.56500000000005</v>
      </c>
      <c r="L180" s="4" t="s">
        <v>8</v>
      </c>
    </row>
    <row r="181" spans="1:12">
      <c r="A181" s="5">
        <v>202095</v>
      </c>
      <c r="B181" s="9" t="s">
        <v>306</v>
      </c>
      <c r="C181" s="5">
        <v>108</v>
      </c>
      <c r="D181" s="5">
        <v>22122</v>
      </c>
      <c r="E181" s="11">
        <v>0.25</v>
      </c>
      <c r="F181" s="7" t="s">
        <v>11</v>
      </c>
      <c r="G181" s="4" t="s">
        <v>7</v>
      </c>
      <c r="H181" s="2">
        <v>1</v>
      </c>
      <c r="I181" s="8">
        <v>1549.14</v>
      </c>
      <c r="J181" s="8">
        <v>774.57500000000005</v>
      </c>
      <c r="K181" s="8">
        <v>774.56500000000005</v>
      </c>
      <c r="L181" s="4" t="s">
        <v>8</v>
      </c>
    </row>
    <row r="182" spans="1:12">
      <c r="A182" s="5">
        <v>200535</v>
      </c>
      <c r="B182" s="9" t="s">
        <v>306</v>
      </c>
      <c r="C182" s="5">
        <v>104</v>
      </c>
      <c r="D182" s="5">
        <v>22122</v>
      </c>
      <c r="E182" s="11">
        <v>0.25</v>
      </c>
      <c r="F182" s="7" t="s">
        <v>14</v>
      </c>
      <c r="G182" s="4" t="s">
        <v>7</v>
      </c>
      <c r="H182" s="2">
        <v>1</v>
      </c>
      <c r="I182" s="8">
        <v>27833.119999999999</v>
      </c>
      <c r="J182" s="8">
        <v>27833.119999999999</v>
      </c>
      <c r="K182" s="8">
        <v>0</v>
      </c>
      <c r="L182" s="4" t="s">
        <v>8</v>
      </c>
    </row>
    <row r="183" spans="1:12">
      <c r="A183" s="5">
        <v>201918</v>
      </c>
      <c r="B183" s="9" t="s">
        <v>306</v>
      </c>
      <c r="C183" s="5">
        <v>108</v>
      </c>
      <c r="D183" s="5">
        <v>22120</v>
      </c>
      <c r="E183" s="11">
        <v>0.25</v>
      </c>
      <c r="F183" s="7" t="s">
        <v>28</v>
      </c>
      <c r="G183" s="4" t="s">
        <v>7</v>
      </c>
      <c r="H183" s="2">
        <v>1</v>
      </c>
      <c r="I183" s="8">
        <v>312.23</v>
      </c>
      <c r="J183" s="8">
        <v>208.14750000000001</v>
      </c>
      <c r="K183" s="8">
        <v>104.08250000000001</v>
      </c>
      <c r="L183" s="4" t="s">
        <v>8</v>
      </c>
    </row>
    <row r="184" spans="1:12">
      <c r="A184" s="5">
        <v>201919</v>
      </c>
      <c r="B184" s="9" t="s">
        <v>306</v>
      </c>
      <c r="C184" s="5">
        <v>108</v>
      </c>
      <c r="D184" s="5">
        <v>22120</v>
      </c>
      <c r="E184" s="11">
        <v>0.25</v>
      </c>
      <c r="F184" s="7" t="s">
        <v>29</v>
      </c>
      <c r="G184" s="4" t="s">
        <v>7</v>
      </c>
      <c r="H184" s="2">
        <v>1</v>
      </c>
      <c r="I184" s="8">
        <v>312.23</v>
      </c>
      <c r="J184" s="8">
        <v>208.1575</v>
      </c>
      <c r="K184" s="8">
        <v>104.07250000000002</v>
      </c>
      <c r="L184" s="4" t="s">
        <v>8</v>
      </c>
    </row>
    <row r="185" spans="1:12">
      <c r="A185" s="5">
        <v>201870</v>
      </c>
      <c r="B185" s="9" t="s">
        <v>306</v>
      </c>
      <c r="C185" s="5">
        <v>108</v>
      </c>
      <c r="D185" s="5">
        <v>22120</v>
      </c>
      <c r="E185" s="11">
        <v>0.25</v>
      </c>
      <c r="F185" s="7" t="s">
        <v>30</v>
      </c>
      <c r="G185" s="4" t="s">
        <v>7</v>
      </c>
      <c r="H185" s="2">
        <v>1</v>
      </c>
      <c r="I185" s="8">
        <v>312.23</v>
      </c>
      <c r="J185" s="8">
        <v>305.72749999999996</v>
      </c>
      <c r="K185" s="8">
        <v>6.5025000000000546</v>
      </c>
      <c r="L185" s="4" t="s">
        <v>8</v>
      </c>
    </row>
    <row r="186" spans="1:12">
      <c r="A186" s="5">
        <v>202035</v>
      </c>
      <c r="B186" s="9" t="s">
        <v>306</v>
      </c>
      <c r="C186" s="5">
        <v>108</v>
      </c>
      <c r="D186" s="5">
        <v>22122</v>
      </c>
      <c r="E186" s="11">
        <v>0.25</v>
      </c>
      <c r="F186" s="7" t="s">
        <v>32</v>
      </c>
      <c r="G186" s="4" t="s">
        <v>7</v>
      </c>
      <c r="H186" s="2">
        <v>1</v>
      </c>
      <c r="I186" s="8">
        <v>81.98</v>
      </c>
      <c r="J186" s="8">
        <v>47.825000000000003</v>
      </c>
      <c r="K186" s="8">
        <v>34.155000000000001</v>
      </c>
      <c r="L186" s="4" t="s">
        <v>8</v>
      </c>
    </row>
    <row r="187" spans="1:12">
      <c r="A187" s="5">
        <v>200555</v>
      </c>
      <c r="B187" s="9" t="s">
        <v>306</v>
      </c>
      <c r="C187" s="5">
        <v>104</v>
      </c>
      <c r="D187" s="5">
        <v>22120</v>
      </c>
      <c r="E187" s="11">
        <v>0.25</v>
      </c>
      <c r="F187" s="7" t="s">
        <v>33</v>
      </c>
      <c r="G187" s="4" t="s">
        <v>7</v>
      </c>
      <c r="H187" s="2">
        <v>1</v>
      </c>
      <c r="I187" s="8">
        <v>78.27</v>
      </c>
      <c r="J187" s="8">
        <v>78.27</v>
      </c>
      <c r="K187" s="8">
        <v>0</v>
      </c>
      <c r="L187" s="4" t="s">
        <v>8</v>
      </c>
    </row>
    <row r="188" spans="1:12">
      <c r="A188" s="5">
        <v>200536</v>
      </c>
      <c r="B188" s="9" t="s">
        <v>306</v>
      </c>
      <c r="C188" s="5">
        <v>104</v>
      </c>
      <c r="D188" s="5">
        <v>22199</v>
      </c>
      <c r="E188" s="11">
        <v>0.25</v>
      </c>
      <c r="F188" s="7" t="s">
        <v>34</v>
      </c>
      <c r="G188" s="4" t="s">
        <v>7</v>
      </c>
      <c r="H188" s="2">
        <v>1</v>
      </c>
      <c r="I188" s="8">
        <v>8342.7999999999993</v>
      </c>
      <c r="J188" s="8">
        <v>8342.7999999999993</v>
      </c>
      <c r="K188" s="8">
        <v>0</v>
      </c>
      <c r="L188" s="4" t="s">
        <v>8</v>
      </c>
    </row>
    <row r="189" spans="1:12">
      <c r="A189" s="5">
        <v>201917</v>
      </c>
      <c r="B189" s="9" t="s">
        <v>306</v>
      </c>
      <c r="C189" s="5">
        <v>108</v>
      </c>
      <c r="D189" s="5">
        <v>22120</v>
      </c>
      <c r="E189" s="11">
        <v>0.25</v>
      </c>
      <c r="F189" s="7" t="s">
        <v>35</v>
      </c>
      <c r="G189" s="4" t="s">
        <v>7</v>
      </c>
      <c r="H189" s="2">
        <v>1</v>
      </c>
      <c r="I189" s="8">
        <v>196.93</v>
      </c>
      <c r="J189" s="8">
        <v>131.28250000000003</v>
      </c>
      <c r="K189" s="8">
        <v>65.64749999999998</v>
      </c>
      <c r="L189" s="4" t="s">
        <v>8</v>
      </c>
    </row>
    <row r="190" spans="1:12">
      <c r="A190" s="5">
        <v>201871</v>
      </c>
      <c r="B190" s="9" t="s">
        <v>306</v>
      </c>
      <c r="C190" s="5">
        <v>108</v>
      </c>
      <c r="D190" s="5">
        <v>22120</v>
      </c>
      <c r="E190" s="11">
        <v>0.25</v>
      </c>
      <c r="F190" s="7" t="s">
        <v>36</v>
      </c>
      <c r="G190" s="4" t="s">
        <v>7</v>
      </c>
      <c r="H190" s="2">
        <v>1</v>
      </c>
      <c r="I190" s="8">
        <v>113.4</v>
      </c>
      <c r="J190" s="8">
        <v>111.03999999999999</v>
      </c>
      <c r="K190" s="8">
        <v>2.3600000000000136</v>
      </c>
      <c r="L190" s="4" t="s">
        <v>8</v>
      </c>
    </row>
    <row r="191" spans="1:12">
      <c r="A191" s="5">
        <v>201869</v>
      </c>
      <c r="B191" s="9" t="s">
        <v>306</v>
      </c>
      <c r="C191" s="5">
        <v>108</v>
      </c>
      <c r="D191" s="5">
        <v>22120</v>
      </c>
      <c r="E191" s="11">
        <v>0.25</v>
      </c>
      <c r="F191" s="7" t="s">
        <v>37</v>
      </c>
      <c r="G191" s="4" t="s">
        <v>7</v>
      </c>
      <c r="H191" s="2">
        <v>1</v>
      </c>
      <c r="I191" s="8">
        <v>803.47</v>
      </c>
      <c r="J191" s="8">
        <v>786.73750000000007</v>
      </c>
      <c r="K191" s="8">
        <v>16.732499999999959</v>
      </c>
      <c r="L191" s="4" t="s">
        <v>8</v>
      </c>
    </row>
    <row r="192" spans="1:12">
      <c r="A192" s="5">
        <v>201000</v>
      </c>
      <c r="B192" s="9" t="s">
        <v>306</v>
      </c>
      <c r="C192" s="5">
        <v>104</v>
      </c>
      <c r="D192" s="5">
        <v>22122</v>
      </c>
      <c r="E192" s="11">
        <v>0.25</v>
      </c>
      <c r="F192" s="7" t="s">
        <v>38</v>
      </c>
      <c r="G192" s="4" t="s">
        <v>7</v>
      </c>
      <c r="H192" s="2">
        <v>1</v>
      </c>
      <c r="I192" s="8">
        <v>70145.039999999994</v>
      </c>
      <c r="J192" s="8">
        <v>70145.039999999994</v>
      </c>
      <c r="K192" s="8">
        <v>0</v>
      </c>
      <c r="L192" s="4" t="s">
        <v>8</v>
      </c>
    </row>
    <row r="193" spans="1:12">
      <c r="A193" s="5">
        <v>201001</v>
      </c>
      <c r="B193" s="9" t="s">
        <v>306</v>
      </c>
      <c r="C193" s="5">
        <v>104</v>
      </c>
      <c r="D193" s="5">
        <v>22122</v>
      </c>
      <c r="E193" s="11">
        <v>0.25</v>
      </c>
      <c r="F193" s="7" t="s">
        <v>39</v>
      </c>
      <c r="G193" s="4" t="s">
        <v>7</v>
      </c>
      <c r="H193" s="2">
        <v>1</v>
      </c>
      <c r="I193" s="8">
        <v>145416.21</v>
      </c>
      <c r="J193" s="8">
        <v>145416.21</v>
      </c>
      <c r="K193" s="8">
        <v>0</v>
      </c>
      <c r="L193" s="4" t="s">
        <v>8</v>
      </c>
    </row>
    <row r="194" spans="1:12">
      <c r="A194" s="5">
        <v>201003</v>
      </c>
      <c r="B194" s="9" t="s">
        <v>306</v>
      </c>
      <c r="C194" s="5">
        <v>104</v>
      </c>
      <c r="D194" s="5">
        <v>22122</v>
      </c>
      <c r="E194" s="11">
        <v>0.25</v>
      </c>
      <c r="F194" s="7" t="s">
        <v>40</v>
      </c>
      <c r="G194" s="4" t="s">
        <v>7</v>
      </c>
      <c r="H194" s="2">
        <v>1</v>
      </c>
      <c r="I194" s="8">
        <v>137547.10999999999</v>
      </c>
      <c r="J194" s="8">
        <v>137547.10999999999</v>
      </c>
      <c r="K194" s="8">
        <v>0</v>
      </c>
      <c r="L194" s="4" t="s">
        <v>8</v>
      </c>
    </row>
    <row r="195" spans="1:12">
      <c r="A195" s="5">
        <v>200283</v>
      </c>
      <c r="B195" s="9" t="s">
        <v>306</v>
      </c>
      <c r="C195" s="5">
        <v>109</v>
      </c>
      <c r="D195" s="5">
        <v>22120</v>
      </c>
      <c r="E195" s="11">
        <v>0.25</v>
      </c>
      <c r="F195" s="7" t="s">
        <v>41</v>
      </c>
      <c r="G195" s="4" t="s">
        <v>7</v>
      </c>
      <c r="H195" s="2">
        <v>568</v>
      </c>
      <c r="I195" s="8">
        <v>398.31</v>
      </c>
      <c r="J195" s="8">
        <v>398.31</v>
      </c>
      <c r="K195" s="8">
        <v>0</v>
      </c>
      <c r="L195" s="4" t="s">
        <v>8</v>
      </c>
    </row>
    <row r="196" spans="1:12">
      <c r="A196" s="5">
        <v>200284</v>
      </c>
      <c r="B196" s="9" t="s">
        <v>306</v>
      </c>
      <c r="C196" s="5">
        <v>109</v>
      </c>
      <c r="D196" s="5">
        <v>22120</v>
      </c>
      <c r="E196" s="11">
        <v>0.25</v>
      </c>
      <c r="F196" s="7" t="s">
        <v>42</v>
      </c>
      <c r="G196" s="4" t="s">
        <v>7</v>
      </c>
      <c r="H196" s="2">
        <v>782</v>
      </c>
      <c r="I196" s="8">
        <v>272.35000000000002</v>
      </c>
      <c r="J196" s="8">
        <v>272.35000000000002</v>
      </c>
      <c r="K196" s="8">
        <v>0</v>
      </c>
      <c r="L196" s="4" t="s">
        <v>8</v>
      </c>
    </row>
    <row r="197" spans="1:12">
      <c r="A197" s="5">
        <v>200282</v>
      </c>
      <c r="B197" s="9" t="s">
        <v>306</v>
      </c>
      <c r="C197" s="5">
        <v>109</v>
      </c>
      <c r="D197" s="5">
        <v>22120</v>
      </c>
      <c r="E197" s="11">
        <v>0.25</v>
      </c>
      <c r="F197" s="7" t="s">
        <v>43</v>
      </c>
      <c r="G197" s="4" t="s">
        <v>7</v>
      </c>
      <c r="H197" s="2">
        <v>4</v>
      </c>
      <c r="I197" s="8">
        <v>1531.95</v>
      </c>
      <c r="J197" s="8">
        <v>1531.95</v>
      </c>
      <c r="K197" s="8">
        <v>0</v>
      </c>
      <c r="L197" s="4" t="s">
        <v>8</v>
      </c>
    </row>
    <row r="198" spans="1:12">
      <c r="A198" s="5">
        <v>200551</v>
      </c>
      <c r="B198" s="9" t="s">
        <v>306</v>
      </c>
      <c r="C198" s="5">
        <v>104</v>
      </c>
      <c r="D198" s="5">
        <v>22120</v>
      </c>
      <c r="E198" s="11">
        <v>0.25</v>
      </c>
      <c r="F198" s="7" t="s">
        <v>47</v>
      </c>
      <c r="G198" s="4" t="s">
        <v>7</v>
      </c>
      <c r="H198" s="2">
        <v>1</v>
      </c>
      <c r="I198" s="8">
        <v>2494.71</v>
      </c>
      <c r="J198" s="8">
        <v>2494.71</v>
      </c>
      <c r="K198" s="8">
        <v>0</v>
      </c>
      <c r="L198" s="4" t="s">
        <v>8</v>
      </c>
    </row>
    <row r="199" spans="1:12">
      <c r="A199" s="5">
        <v>200550</v>
      </c>
      <c r="B199" s="9" t="s">
        <v>306</v>
      </c>
      <c r="C199" s="5">
        <v>104</v>
      </c>
      <c r="D199" s="5">
        <v>22120</v>
      </c>
      <c r="E199" s="11">
        <v>0.25</v>
      </c>
      <c r="F199" s="7" t="s">
        <v>48</v>
      </c>
      <c r="G199" s="4" t="s">
        <v>7</v>
      </c>
      <c r="H199" s="2">
        <v>1</v>
      </c>
      <c r="I199" s="8">
        <v>1467.48</v>
      </c>
      <c r="J199" s="8">
        <v>1467.48</v>
      </c>
      <c r="K199" s="8">
        <v>0</v>
      </c>
      <c r="L199" s="4" t="s">
        <v>8</v>
      </c>
    </row>
    <row r="200" spans="1:12">
      <c r="A200" s="5">
        <v>200285</v>
      </c>
      <c r="B200" s="9" t="s">
        <v>306</v>
      </c>
      <c r="C200" s="5">
        <v>109</v>
      </c>
      <c r="D200" s="5">
        <v>22120</v>
      </c>
      <c r="E200" s="11">
        <v>0.25</v>
      </c>
      <c r="F200" s="7" t="s">
        <v>50</v>
      </c>
      <c r="G200" s="4" t="s">
        <v>7</v>
      </c>
      <c r="H200" s="2">
        <v>1</v>
      </c>
      <c r="I200" s="8">
        <v>369.49</v>
      </c>
      <c r="J200" s="8">
        <v>369.49</v>
      </c>
      <c r="K200" s="8">
        <v>0</v>
      </c>
      <c r="L200" s="4" t="s">
        <v>8</v>
      </c>
    </row>
    <row r="201" spans="1:12">
      <c r="A201" s="5">
        <v>200286</v>
      </c>
      <c r="B201" s="9" t="s">
        <v>306</v>
      </c>
      <c r="C201" s="5">
        <v>109</v>
      </c>
      <c r="D201" s="5">
        <v>22120</v>
      </c>
      <c r="E201" s="11">
        <v>0.25</v>
      </c>
      <c r="F201" s="7" t="s">
        <v>50</v>
      </c>
      <c r="G201" s="4" t="s">
        <v>7</v>
      </c>
      <c r="H201" s="2">
        <v>1</v>
      </c>
      <c r="I201" s="8">
        <v>259.92</v>
      </c>
      <c r="J201" s="8">
        <v>259.92</v>
      </c>
      <c r="K201" s="8">
        <v>0</v>
      </c>
      <c r="L201" s="4" t="s">
        <v>8</v>
      </c>
    </row>
    <row r="202" spans="1:12">
      <c r="A202" s="5">
        <v>201472</v>
      </c>
      <c r="B202" s="9" t="s">
        <v>306</v>
      </c>
      <c r="C202" s="5">
        <v>106</v>
      </c>
      <c r="D202" s="5">
        <v>22122</v>
      </c>
      <c r="E202" s="11">
        <v>0.25</v>
      </c>
      <c r="F202" s="7" t="s">
        <v>53</v>
      </c>
      <c r="G202" s="4" t="s">
        <v>7</v>
      </c>
      <c r="H202" s="2">
        <v>1</v>
      </c>
      <c r="I202" s="8">
        <v>7554.67</v>
      </c>
      <c r="J202" s="8">
        <v>7554.67</v>
      </c>
      <c r="K202" s="8">
        <v>0</v>
      </c>
      <c r="L202" s="4" t="s">
        <v>8</v>
      </c>
    </row>
    <row r="203" spans="1:12">
      <c r="A203" s="5">
        <v>200538</v>
      </c>
      <c r="B203" s="9" t="s">
        <v>306</v>
      </c>
      <c r="C203" s="5">
        <v>104</v>
      </c>
      <c r="D203" s="5">
        <v>22122</v>
      </c>
      <c r="E203" s="11">
        <v>0.25</v>
      </c>
      <c r="F203" s="7" t="s">
        <v>57</v>
      </c>
      <c r="G203" s="4" t="s">
        <v>7</v>
      </c>
      <c r="H203" s="2">
        <v>1</v>
      </c>
      <c r="I203" s="8">
        <v>6232.87</v>
      </c>
      <c r="J203" s="8">
        <v>6232.87</v>
      </c>
      <c r="K203" s="8">
        <v>0</v>
      </c>
      <c r="L203" s="4" t="s">
        <v>8</v>
      </c>
    </row>
    <row r="204" spans="1:12">
      <c r="A204" s="5">
        <v>201978</v>
      </c>
      <c r="B204" s="9" t="s">
        <v>306</v>
      </c>
      <c r="C204" s="5">
        <v>108</v>
      </c>
      <c r="D204" s="5">
        <v>22120</v>
      </c>
      <c r="E204" s="11">
        <v>0.25</v>
      </c>
      <c r="F204" s="7" t="s">
        <v>58</v>
      </c>
      <c r="G204" s="4" t="s">
        <v>31</v>
      </c>
      <c r="H204" s="2">
        <v>1</v>
      </c>
      <c r="I204" s="8">
        <v>5101.47</v>
      </c>
      <c r="J204" s="8">
        <v>3294.6975000000002</v>
      </c>
      <c r="K204" s="8">
        <v>1806.7725</v>
      </c>
      <c r="L204" s="4" t="s">
        <v>8</v>
      </c>
    </row>
    <row r="205" spans="1:12">
      <c r="A205" s="5">
        <v>201979</v>
      </c>
      <c r="B205" s="9" t="s">
        <v>306</v>
      </c>
      <c r="C205" s="5">
        <v>108</v>
      </c>
      <c r="D205" s="5">
        <v>22120</v>
      </c>
      <c r="E205" s="11">
        <v>0.25</v>
      </c>
      <c r="F205" s="7" t="s">
        <v>59</v>
      </c>
      <c r="G205" s="4" t="s">
        <v>31</v>
      </c>
      <c r="H205" s="2">
        <v>3</v>
      </c>
      <c r="I205" s="8">
        <v>9868.08</v>
      </c>
      <c r="J205" s="8">
        <v>6373.130000000001</v>
      </c>
      <c r="K205" s="8">
        <v>3494.9499999999989</v>
      </c>
      <c r="L205" s="4" t="s">
        <v>8</v>
      </c>
    </row>
    <row r="206" spans="1:12">
      <c r="A206" s="5">
        <v>202182</v>
      </c>
      <c r="B206" s="9" t="s">
        <v>306</v>
      </c>
      <c r="C206" s="5">
        <v>108</v>
      </c>
      <c r="D206" s="5">
        <v>22120</v>
      </c>
      <c r="E206" s="11">
        <v>0.25</v>
      </c>
      <c r="F206" s="7" t="s">
        <v>60</v>
      </c>
      <c r="G206" s="4" t="s">
        <v>7</v>
      </c>
      <c r="H206" s="2">
        <v>8</v>
      </c>
      <c r="I206" s="8">
        <v>1.06</v>
      </c>
      <c r="J206" s="8">
        <v>0.44500000000000001</v>
      </c>
      <c r="K206" s="8">
        <v>0.61499999999999999</v>
      </c>
      <c r="L206" s="4" t="s">
        <v>8</v>
      </c>
    </row>
    <row r="207" spans="1:12">
      <c r="A207" s="5">
        <v>202181</v>
      </c>
      <c r="B207" s="9" t="s">
        <v>306</v>
      </c>
      <c r="C207" s="5">
        <v>108</v>
      </c>
      <c r="D207" s="5">
        <v>22120</v>
      </c>
      <c r="E207" s="11">
        <v>0.25</v>
      </c>
      <c r="F207" s="7" t="s">
        <v>61</v>
      </c>
      <c r="G207" s="4" t="s">
        <v>7</v>
      </c>
      <c r="H207" s="2">
        <v>8</v>
      </c>
      <c r="I207" s="8">
        <v>3.19</v>
      </c>
      <c r="J207" s="8">
        <v>1.3274999999999999</v>
      </c>
      <c r="K207" s="8">
        <v>1.8625</v>
      </c>
      <c r="L207" s="4" t="s">
        <v>8</v>
      </c>
    </row>
    <row r="208" spans="1:12">
      <c r="A208" s="5">
        <v>201769</v>
      </c>
      <c r="B208" s="9" t="s">
        <v>306</v>
      </c>
      <c r="C208" s="5">
        <v>108</v>
      </c>
      <c r="D208" s="5">
        <v>22120</v>
      </c>
      <c r="E208" s="11">
        <v>0.25</v>
      </c>
      <c r="F208" s="7" t="s">
        <v>63</v>
      </c>
      <c r="G208" s="4" t="s">
        <v>31</v>
      </c>
      <c r="H208" s="2">
        <v>20</v>
      </c>
      <c r="I208" s="8">
        <v>20164.23</v>
      </c>
      <c r="J208" s="8">
        <v>20164.23</v>
      </c>
      <c r="K208" s="8">
        <v>0</v>
      </c>
      <c r="L208" s="4" t="s">
        <v>8</v>
      </c>
    </row>
    <row r="209" spans="1:12">
      <c r="A209" s="5">
        <v>201773</v>
      </c>
      <c r="B209" s="9" t="s">
        <v>306</v>
      </c>
      <c r="C209" s="5">
        <v>108</v>
      </c>
      <c r="D209" s="5">
        <v>22120</v>
      </c>
      <c r="E209" s="11">
        <v>0.25</v>
      </c>
      <c r="F209" s="7" t="s">
        <v>64</v>
      </c>
      <c r="G209" s="4" t="s">
        <v>31</v>
      </c>
      <c r="H209" s="2">
        <v>20</v>
      </c>
      <c r="I209" s="8">
        <v>18559.11</v>
      </c>
      <c r="J209" s="8">
        <v>18559.11</v>
      </c>
      <c r="K209" s="8">
        <v>0</v>
      </c>
      <c r="L209" s="4" t="s">
        <v>8</v>
      </c>
    </row>
    <row r="210" spans="1:12">
      <c r="A210" s="5">
        <v>202140</v>
      </c>
      <c r="B210" s="9" t="s">
        <v>306</v>
      </c>
      <c r="C210" s="5">
        <v>104</v>
      </c>
      <c r="D210" s="5">
        <v>22122</v>
      </c>
      <c r="E210" s="11">
        <v>0.25</v>
      </c>
      <c r="F210" s="7" t="s">
        <v>67</v>
      </c>
      <c r="G210" s="4" t="s">
        <v>7</v>
      </c>
      <c r="H210" s="2">
        <v>1</v>
      </c>
      <c r="I210" s="8">
        <v>1812.48</v>
      </c>
      <c r="J210" s="8">
        <v>792.95999999999981</v>
      </c>
      <c r="K210" s="8">
        <v>1019.5200000000002</v>
      </c>
      <c r="L210" s="4" t="s">
        <v>8</v>
      </c>
    </row>
    <row r="211" spans="1:12">
      <c r="A211" s="5">
        <v>200556</v>
      </c>
      <c r="B211" s="9" t="s">
        <v>306</v>
      </c>
      <c r="C211" s="5">
        <v>104</v>
      </c>
      <c r="D211" s="5">
        <v>22120</v>
      </c>
      <c r="E211" s="11">
        <v>0.25</v>
      </c>
      <c r="F211" s="7" t="s">
        <v>68</v>
      </c>
      <c r="G211" s="4" t="s">
        <v>7</v>
      </c>
      <c r="H211" s="2">
        <v>1</v>
      </c>
      <c r="I211" s="8">
        <v>88.05</v>
      </c>
      <c r="J211" s="8">
        <v>88.05</v>
      </c>
      <c r="K211" s="8">
        <v>0</v>
      </c>
      <c r="L211" s="4" t="s">
        <v>8</v>
      </c>
    </row>
    <row r="212" spans="1:12">
      <c r="A212" s="5">
        <v>200549</v>
      </c>
      <c r="B212" s="9" t="s">
        <v>306</v>
      </c>
      <c r="C212" s="5">
        <v>104</v>
      </c>
      <c r="D212" s="5">
        <v>22122</v>
      </c>
      <c r="E212" s="11">
        <v>0.25</v>
      </c>
      <c r="F212" s="7" t="s">
        <v>69</v>
      </c>
      <c r="G212" s="4" t="s">
        <v>7</v>
      </c>
      <c r="H212" s="2">
        <v>1</v>
      </c>
      <c r="I212" s="8">
        <v>538.07000000000005</v>
      </c>
      <c r="J212" s="8">
        <v>538.07000000000005</v>
      </c>
      <c r="K212" s="8">
        <v>0</v>
      </c>
      <c r="L212" s="4" t="s">
        <v>8</v>
      </c>
    </row>
    <row r="213" spans="1:12">
      <c r="A213" s="5">
        <v>201565</v>
      </c>
      <c r="B213" s="9" t="s">
        <v>306</v>
      </c>
      <c r="C213" s="5">
        <v>104</v>
      </c>
      <c r="D213" s="5">
        <v>22122</v>
      </c>
      <c r="E213" s="11">
        <v>0.25</v>
      </c>
      <c r="F213" s="7" t="s">
        <v>73</v>
      </c>
      <c r="G213" s="4" t="s">
        <v>7</v>
      </c>
      <c r="H213" s="2">
        <v>1</v>
      </c>
      <c r="I213" s="8">
        <v>5563.28</v>
      </c>
      <c r="J213" s="8">
        <v>5563.28</v>
      </c>
      <c r="K213" s="8">
        <v>0</v>
      </c>
      <c r="L213" s="4" t="s">
        <v>8</v>
      </c>
    </row>
    <row r="214" spans="1:12">
      <c r="A214" s="5">
        <v>201564</v>
      </c>
      <c r="B214" s="9" t="s">
        <v>306</v>
      </c>
      <c r="C214" s="5">
        <v>104</v>
      </c>
      <c r="D214" s="5">
        <v>22122</v>
      </c>
      <c r="E214" s="11">
        <v>0.25</v>
      </c>
      <c r="F214" s="7" t="s">
        <v>76</v>
      </c>
      <c r="G214" s="4" t="s">
        <v>7</v>
      </c>
      <c r="H214" s="2">
        <v>1</v>
      </c>
      <c r="I214" s="8">
        <v>4957.58</v>
      </c>
      <c r="J214" s="8">
        <v>4957.58</v>
      </c>
      <c r="K214" s="8">
        <v>0</v>
      </c>
      <c r="L214" s="4" t="s">
        <v>8</v>
      </c>
    </row>
    <row r="215" spans="1:12">
      <c r="A215" s="5">
        <v>201567</v>
      </c>
      <c r="B215" s="9" t="s">
        <v>306</v>
      </c>
      <c r="C215" s="5">
        <v>104</v>
      </c>
      <c r="D215" s="5">
        <v>22122</v>
      </c>
      <c r="E215" s="11">
        <v>0.25</v>
      </c>
      <c r="F215" s="7" t="s">
        <v>80</v>
      </c>
      <c r="G215" s="4" t="s">
        <v>7</v>
      </c>
      <c r="H215" s="2">
        <v>1</v>
      </c>
      <c r="I215" s="8">
        <v>830.67</v>
      </c>
      <c r="J215" s="8">
        <v>830.67</v>
      </c>
      <c r="K215" s="8">
        <v>0</v>
      </c>
      <c r="L215" s="4" t="s">
        <v>8</v>
      </c>
    </row>
    <row r="216" spans="1:12">
      <c r="A216" s="5">
        <v>201570</v>
      </c>
      <c r="B216" s="9" t="s">
        <v>306</v>
      </c>
      <c r="C216" s="5">
        <v>104</v>
      </c>
      <c r="D216" s="5">
        <v>22122</v>
      </c>
      <c r="E216" s="11">
        <v>0.25</v>
      </c>
      <c r="F216" s="7" t="s">
        <v>81</v>
      </c>
      <c r="G216" s="4" t="s">
        <v>7</v>
      </c>
      <c r="H216" s="2">
        <v>1</v>
      </c>
      <c r="I216" s="8">
        <v>934.51</v>
      </c>
      <c r="J216" s="8">
        <v>934.51</v>
      </c>
      <c r="K216" s="8">
        <v>0</v>
      </c>
      <c r="L216" s="4" t="s">
        <v>8</v>
      </c>
    </row>
    <row r="217" spans="1:12">
      <c r="A217" s="5">
        <v>201568</v>
      </c>
      <c r="B217" s="9" t="s">
        <v>306</v>
      </c>
      <c r="C217" s="5">
        <v>104</v>
      </c>
      <c r="D217" s="5">
        <v>22122</v>
      </c>
      <c r="E217" s="11">
        <v>0.25</v>
      </c>
      <c r="F217" s="7" t="s">
        <v>83</v>
      </c>
      <c r="G217" s="4" t="s">
        <v>7</v>
      </c>
      <c r="H217" s="2">
        <v>1</v>
      </c>
      <c r="I217" s="8">
        <v>1090.26</v>
      </c>
      <c r="J217" s="8">
        <v>1090.26</v>
      </c>
      <c r="K217" s="8">
        <v>0</v>
      </c>
      <c r="L217" s="4" t="s">
        <v>8</v>
      </c>
    </row>
    <row r="218" spans="1:12">
      <c r="A218" s="5">
        <v>201566</v>
      </c>
      <c r="B218" s="9" t="s">
        <v>306</v>
      </c>
      <c r="C218" s="5">
        <v>104</v>
      </c>
      <c r="D218" s="5">
        <v>22122</v>
      </c>
      <c r="E218" s="11">
        <v>0.25</v>
      </c>
      <c r="F218" s="7" t="s">
        <v>87</v>
      </c>
      <c r="G218" s="4" t="s">
        <v>7</v>
      </c>
      <c r="H218" s="2">
        <v>1</v>
      </c>
      <c r="I218" s="8">
        <v>1662.37</v>
      </c>
      <c r="J218" s="8">
        <v>1662.37</v>
      </c>
      <c r="K218" s="8">
        <v>0</v>
      </c>
      <c r="L218" s="4" t="s">
        <v>8</v>
      </c>
    </row>
    <row r="219" spans="1:12">
      <c r="A219" s="5">
        <v>201711</v>
      </c>
      <c r="B219" s="9" t="s">
        <v>306</v>
      </c>
      <c r="C219" s="5">
        <v>108</v>
      </c>
      <c r="D219" s="5">
        <v>22122</v>
      </c>
      <c r="E219" s="11">
        <v>0.25</v>
      </c>
      <c r="F219" s="7" t="s">
        <v>89</v>
      </c>
      <c r="G219" s="4" t="s">
        <v>7</v>
      </c>
      <c r="H219" s="2">
        <v>1</v>
      </c>
      <c r="I219" s="8">
        <v>8713.8799999999992</v>
      </c>
      <c r="J219" s="8">
        <v>8713.8799999999992</v>
      </c>
      <c r="K219" s="8">
        <v>0</v>
      </c>
      <c r="L219" s="4" t="s">
        <v>8</v>
      </c>
    </row>
    <row r="220" spans="1:12">
      <c r="A220" s="5">
        <v>200570</v>
      </c>
      <c r="B220" s="9" t="s">
        <v>306</v>
      </c>
      <c r="C220" s="5">
        <v>104</v>
      </c>
      <c r="D220" s="5">
        <v>22120</v>
      </c>
      <c r="E220" s="11">
        <v>0.25</v>
      </c>
      <c r="F220" s="7" t="s">
        <v>90</v>
      </c>
      <c r="G220" s="4" t="s">
        <v>7</v>
      </c>
      <c r="H220" s="2">
        <v>1</v>
      </c>
      <c r="I220" s="8">
        <v>2322.7199999999998</v>
      </c>
      <c r="J220" s="8">
        <v>2322.7199999999998</v>
      </c>
      <c r="K220" s="8">
        <v>0</v>
      </c>
      <c r="L220" s="4" t="s">
        <v>8</v>
      </c>
    </row>
    <row r="221" spans="1:12">
      <c r="A221" s="5">
        <v>201700</v>
      </c>
      <c r="B221" s="9" t="s">
        <v>306</v>
      </c>
      <c r="C221" s="5">
        <v>108</v>
      </c>
      <c r="D221" s="5">
        <v>22120</v>
      </c>
      <c r="E221" s="11">
        <v>0.25</v>
      </c>
      <c r="F221" s="7" t="s">
        <v>106</v>
      </c>
      <c r="G221" s="4" t="s">
        <v>7</v>
      </c>
      <c r="H221" s="2">
        <v>1</v>
      </c>
      <c r="I221" s="8">
        <v>11609.93</v>
      </c>
      <c r="J221" s="8">
        <v>11609.93</v>
      </c>
      <c r="K221" s="8">
        <v>0</v>
      </c>
      <c r="L221" s="4" t="s">
        <v>8</v>
      </c>
    </row>
    <row r="222" spans="1:12">
      <c r="A222" s="5">
        <v>201838</v>
      </c>
      <c r="B222" s="9" t="s">
        <v>306</v>
      </c>
      <c r="C222" s="5">
        <v>108</v>
      </c>
      <c r="D222" s="5">
        <v>22122</v>
      </c>
      <c r="E222" s="11">
        <v>0.25</v>
      </c>
      <c r="F222" s="7" t="s">
        <v>115</v>
      </c>
      <c r="G222" s="4" t="s">
        <v>7</v>
      </c>
      <c r="H222" s="2">
        <v>1</v>
      </c>
      <c r="I222" s="8">
        <v>569.71</v>
      </c>
      <c r="J222" s="8">
        <v>569.71</v>
      </c>
      <c r="K222" s="8">
        <v>0</v>
      </c>
      <c r="L222" s="4" t="s">
        <v>8</v>
      </c>
    </row>
    <row r="223" spans="1:12">
      <c r="A223" s="5">
        <v>201837</v>
      </c>
      <c r="B223" s="9" t="s">
        <v>306</v>
      </c>
      <c r="C223" s="5">
        <v>108</v>
      </c>
      <c r="D223" s="5">
        <v>22122</v>
      </c>
      <c r="E223" s="11">
        <v>0.25</v>
      </c>
      <c r="F223" s="7" t="s">
        <v>116</v>
      </c>
      <c r="G223" s="4" t="s">
        <v>7</v>
      </c>
      <c r="H223" s="2">
        <v>1</v>
      </c>
      <c r="I223" s="8">
        <v>569.71</v>
      </c>
      <c r="J223" s="8">
        <v>569.71</v>
      </c>
      <c r="K223" s="8">
        <v>0</v>
      </c>
      <c r="L223" s="4" t="s">
        <v>8</v>
      </c>
    </row>
    <row r="224" spans="1:12">
      <c r="A224" s="5">
        <v>201839</v>
      </c>
      <c r="B224" s="9" t="s">
        <v>306</v>
      </c>
      <c r="C224" s="5">
        <v>108</v>
      </c>
      <c r="D224" s="5">
        <v>22122</v>
      </c>
      <c r="E224" s="11">
        <v>0.25</v>
      </c>
      <c r="F224" s="7" t="s">
        <v>117</v>
      </c>
      <c r="G224" s="4" t="s">
        <v>7</v>
      </c>
      <c r="H224" s="2">
        <v>1</v>
      </c>
      <c r="I224" s="8">
        <v>569.71</v>
      </c>
      <c r="J224" s="8">
        <v>569.71</v>
      </c>
      <c r="K224" s="8">
        <v>0</v>
      </c>
      <c r="L224" s="4" t="s">
        <v>8</v>
      </c>
    </row>
    <row r="225" spans="1:12">
      <c r="A225" s="5">
        <v>201835</v>
      </c>
      <c r="B225" s="9" t="s">
        <v>306</v>
      </c>
      <c r="C225" s="5">
        <v>108</v>
      </c>
      <c r="D225" s="5">
        <v>22122</v>
      </c>
      <c r="E225" s="11">
        <v>0.25</v>
      </c>
      <c r="F225" s="7" t="s">
        <v>118</v>
      </c>
      <c r="G225" s="4" t="s">
        <v>7</v>
      </c>
      <c r="H225" s="2">
        <v>1</v>
      </c>
      <c r="I225" s="8">
        <v>569.71</v>
      </c>
      <c r="J225" s="8">
        <v>569.71</v>
      </c>
      <c r="K225" s="8">
        <v>0</v>
      </c>
      <c r="L225" s="4" t="s">
        <v>8</v>
      </c>
    </row>
    <row r="226" spans="1:12">
      <c r="A226" s="5">
        <v>201836</v>
      </c>
      <c r="B226" s="9" t="s">
        <v>306</v>
      </c>
      <c r="C226" s="5">
        <v>108</v>
      </c>
      <c r="D226" s="5">
        <v>22122</v>
      </c>
      <c r="E226" s="11">
        <v>0.25</v>
      </c>
      <c r="F226" s="7" t="s">
        <v>119</v>
      </c>
      <c r="G226" s="4" t="s">
        <v>7</v>
      </c>
      <c r="H226" s="2">
        <v>1</v>
      </c>
      <c r="I226" s="8">
        <v>569.71</v>
      </c>
      <c r="J226" s="8">
        <v>569.71</v>
      </c>
      <c r="K226" s="8">
        <v>0</v>
      </c>
      <c r="L226" s="4" t="s">
        <v>8</v>
      </c>
    </row>
    <row r="227" spans="1:12">
      <c r="A227" s="5">
        <v>201817</v>
      </c>
      <c r="B227" s="9" t="s">
        <v>306</v>
      </c>
      <c r="C227" s="5">
        <v>108</v>
      </c>
      <c r="D227" s="5">
        <v>22120</v>
      </c>
      <c r="E227" s="11">
        <v>0.25</v>
      </c>
      <c r="F227" s="7" t="s">
        <v>120</v>
      </c>
      <c r="G227" s="4" t="s">
        <v>31</v>
      </c>
      <c r="H227" s="2">
        <v>1</v>
      </c>
      <c r="I227" s="8">
        <v>300.62</v>
      </c>
      <c r="J227" s="8">
        <v>300.62</v>
      </c>
      <c r="K227" s="8">
        <v>0</v>
      </c>
      <c r="L227" s="4" t="s">
        <v>8</v>
      </c>
    </row>
    <row r="228" spans="1:12">
      <c r="A228" s="5">
        <v>200281</v>
      </c>
      <c r="B228" s="9" t="s">
        <v>306</v>
      </c>
      <c r="C228" s="5">
        <v>109</v>
      </c>
      <c r="D228" s="5">
        <v>22120</v>
      </c>
      <c r="E228" s="11">
        <v>0.25</v>
      </c>
      <c r="F228" s="7" t="s">
        <v>125</v>
      </c>
      <c r="G228" s="4" t="s">
        <v>7</v>
      </c>
      <c r="H228" s="2">
        <v>32</v>
      </c>
      <c r="I228" s="8">
        <v>3302.57</v>
      </c>
      <c r="J228" s="8">
        <v>3302.57</v>
      </c>
      <c r="K228" s="8">
        <v>0</v>
      </c>
      <c r="L228" s="4" t="s">
        <v>8</v>
      </c>
    </row>
    <row r="229" spans="1:12">
      <c r="A229" s="5">
        <v>202142</v>
      </c>
      <c r="B229" s="9" t="s">
        <v>306</v>
      </c>
      <c r="C229" s="5">
        <v>109</v>
      </c>
      <c r="D229" s="5">
        <v>22120</v>
      </c>
      <c r="E229" s="11">
        <v>0.25</v>
      </c>
      <c r="F229" s="7" t="s">
        <v>128</v>
      </c>
      <c r="G229" s="4" t="s">
        <v>7</v>
      </c>
      <c r="H229" s="2">
        <v>37</v>
      </c>
      <c r="I229" s="8">
        <v>2084.61</v>
      </c>
      <c r="J229" s="8">
        <v>955.44250000000011</v>
      </c>
      <c r="K229" s="8">
        <v>1129.1675</v>
      </c>
      <c r="L229" s="4" t="s">
        <v>8</v>
      </c>
    </row>
    <row r="230" spans="1:12">
      <c r="A230" s="5">
        <v>202051</v>
      </c>
      <c r="B230" s="9" t="s">
        <v>306</v>
      </c>
      <c r="C230" s="5">
        <v>108</v>
      </c>
      <c r="D230" s="5">
        <v>22122</v>
      </c>
      <c r="E230" s="11">
        <v>0.25</v>
      </c>
      <c r="F230" s="7" t="s">
        <v>130</v>
      </c>
      <c r="G230" s="4" t="s">
        <v>7</v>
      </c>
      <c r="H230" s="2">
        <v>1</v>
      </c>
      <c r="I230" s="8">
        <v>581.11</v>
      </c>
      <c r="J230" s="8">
        <v>338.97750000000002</v>
      </c>
      <c r="K230" s="8">
        <v>242.13249999999999</v>
      </c>
      <c r="L230" s="4" t="s">
        <v>8</v>
      </c>
    </row>
    <row r="231" spans="1:12">
      <c r="A231" s="5">
        <v>202050</v>
      </c>
      <c r="B231" s="9" t="s">
        <v>306</v>
      </c>
      <c r="C231" s="5">
        <v>108</v>
      </c>
      <c r="D231" s="5">
        <v>22122</v>
      </c>
      <c r="E231" s="11">
        <v>0.25</v>
      </c>
      <c r="F231" s="7" t="s">
        <v>131</v>
      </c>
      <c r="G231" s="4" t="s">
        <v>7</v>
      </c>
      <c r="H231" s="2">
        <v>1</v>
      </c>
      <c r="I231" s="8">
        <v>581.11</v>
      </c>
      <c r="J231" s="8">
        <v>338.97750000000002</v>
      </c>
      <c r="K231" s="8">
        <v>242.13249999999999</v>
      </c>
      <c r="L231" s="4" t="s">
        <v>8</v>
      </c>
    </row>
    <row r="232" spans="1:12">
      <c r="A232" s="5">
        <v>202052</v>
      </c>
      <c r="B232" s="9" t="s">
        <v>306</v>
      </c>
      <c r="C232" s="5">
        <v>108</v>
      </c>
      <c r="D232" s="5">
        <v>22122</v>
      </c>
      <c r="E232" s="11">
        <v>0.25</v>
      </c>
      <c r="F232" s="7" t="s">
        <v>132</v>
      </c>
      <c r="G232" s="4" t="s">
        <v>7</v>
      </c>
      <c r="H232" s="2">
        <v>1</v>
      </c>
      <c r="I232" s="8">
        <v>431.52</v>
      </c>
      <c r="J232" s="8">
        <v>251.72</v>
      </c>
      <c r="K232" s="8">
        <v>179.79999999999998</v>
      </c>
      <c r="L232" s="4" t="s">
        <v>8</v>
      </c>
    </row>
    <row r="233" spans="1:12">
      <c r="A233" s="5">
        <v>201796</v>
      </c>
      <c r="B233" s="9" t="s">
        <v>306</v>
      </c>
      <c r="C233" s="5">
        <v>108</v>
      </c>
      <c r="D233" s="5">
        <v>22122</v>
      </c>
      <c r="E233" s="11">
        <v>0.25</v>
      </c>
      <c r="F233" s="7" t="s">
        <v>133</v>
      </c>
      <c r="G233" s="4" t="s">
        <v>7</v>
      </c>
      <c r="H233" s="2">
        <v>1</v>
      </c>
      <c r="I233" s="8">
        <v>645.03</v>
      </c>
      <c r="J233" s="8">
        <v>645.03</v>
      </c>
      <c r="K233" s="8">
        <v>0</v>
      </c>
      <c r="L233" s="4" t="s">
        <v>8</v>
      </c>
    </row>
    <row r="234" spans="1:12">
      <c r="A234" s="5">
        <v>200603</v>
      </c>
      <c r="B234" s="9" t="s">
        <v>306</v>
      </c>
      <c r="C234" s="5">
        <v>108</v>
      </c>
      <c r="D234" s="5">
        <v>22122</v>
      </c>
      <c r="E234" s="11">
        <v>0.25</v>
      </c>
      <c r="F234" s="7" t="s">
        <v>134</v>
      </c>
      <c r="G234" s="4" t="s">
        <v>7</v>
      </c>
      <c r="H234" s="2">
        <v>1</v>
      </c>
      <c r="I234" s="8">
        <v>496.38</v>
      </c>
      <c r="J234" s="8">
        <v>496.38</v>
      </c>
      <c r="K234" s="8">
        <v>0</v>
      </c>
      <c r="L234" s="4" t="s">
        <v>8</v>
      </c>
    </row>
    <row r="235" spans="1:12">
      <c r="A235" s="5">
        <v>201114</v>
      </c>
      <c r="B235" s="9" t="s">
        <v>306</v>
      </c>
      <c r="C235" s="5">
        <v>108</v>
      </c>
      <c r="D235" s="5">
        <v>22122</v>
      </c>
      <c r="E235" s="11">
        <v>0.25</v>
      </c>
      <c r="F235" s="7" t="s">
        <v>135</v>
      </c>
      <c r="G235" s="4" t="s">
        <v>7</v>
      </c>
      <c r="H235" s="2">
        <v>1</v>
      </c>
      <c r="I235" s="8">
        <v>566.51</v>
      </c>
      <c r="J235" s="8">
        <v>566.51</v>
      </c>
      <c r="K235" s="8">
        <v>0</v>
      </c>
      <c r="L235" s="4" t="s">
        <v>8</v>
      </c>
    </row>
    <row r="236" spans="1:12">
      <c r="A236" s="5">
        <v>201288</v>
      </c>
      <c r="B236" s="9" t="s">
        <v>306</v>
      </c>
      <c r="C236" s="5">
        <v>108</v>
      </c>
      <c r="D236" s="5">
        <v>22122</v>
      </c>
      <c r="E236" s="11">
        <v>0.25</v>
      </c>
      <c r="F236" s="7" t="s">
        <v>135</v>
      </c>
      <c r="G236" s="4" t="s">
        <v>7</v>
      </c>
      <c r="H236" s="2">
        <v>1</v>
      </c>
      <c r="I236" s="8">
        <v>566.51</v>
      </c>
      <c r="J236" s="8">
        <v>566.51</v>
      </c>
      <c r="K236" s="8">
        <v>0</v>
      </c>
      <c r="L236" s="4" t="s">
        <v>8</v>
      </c>
    </row>
    <row r="237" spans="1:12">
      <c r="A237" s="5">
        <v>200967</v>
      </c>
      <c r="B237" s="9" t="s">
        <v>306</v>
      </c>
      <c r="C237" s="5">
        <v>108</v>
      </c>
      <c r="D237" s="5">
        <v>22122</v>
      </c>
      <c r="E237" s="11">
        <v>0.25</v>
      </c>
      <c r="F237" s="7" t="s">
        <v>135</v>
      </c>
      <c r="G237" s="4" t="s">
        <v>7</v>
      </c>
      <c r="H237" s="2">
        <v>1</v>
      </c>
      <c r="I237" s="8">
        <v>566.46</v>
      </c>
      <c r="J237" s="8">
        <v>566.46</v>
      </c>
      <c r="K237" s="8">
        <v>0</v>
      </c>
      <c r="L237" s="4" t="s">
        <v>8</v>
      </c>
    </row>
    <row r="238" spans="1:12">
      <c r="A238" s="5">
        <v>201868</v>
      </c>
      <c r="B238" s="9" t="s">
        <v>306</v>
      </c>
      <c r="C238" s="5">
        <v>108</v>
      </c>
      <c r="D238" s="5">
        <v>22120</v>
      </c>
      <c r="E238" s="11">
        <v>0.25</v>
      </c>
      <c r="F238" s="7" t="s">
        <v>136</v>
      </c>
      <c r="G238" s="4" t="s">
        <v>7</v>
      </c>
      <c r="H238" s="2">
        <v>1</v>
      </c>
      <c r="I238" s="8">
        <v>120.5</v>
      </c>
      <c r="J238" s="8">
        <v>117.985</v>
      </c>
      <c r="K238" s="8">
        <v>2.5150000000000006</v>
      </c>
      <c r="L238" s="4" t="s">
        <v>8</v>
      </c>
    </row>
    <row r="239" spans="1:12">
      <c r="A239" s="5">
        <v>200288</v>
      </c>
      <c r="B239" s="9" t="s">
        <v>306</v>
      </c>
      <c r="C239" s="5">
        <v>109</v>
      </c>
      <c r="D239" s="5">
        <v>22120</v>
      </c>
      <c r="E239" s="11">
        <v>0.25</v>
      </c>
      <c r="F239" s="7" t="s">
        <v>140</v>
      </c>
      <c r="G239" s="4" t="s">
        <v>7</v>
      </c>
      <c r="H239" s="2">
        <v>535</v>
      </c>
      <c r="I239" s="8">
        <v>1678.94</v>
      </c>
      <c r="J239" s="8">
        <v>1678.94</v>
      </c>
      <c r="K239" s="8">
        <v>0</v>
      </c>
      <c r="L239" s="4" t="s">
        <v>8</v>
      </c>
    </row>
    <row r="240" spans="1:12">
      <c r="A240" s="5">
        <v>200554</v>
      </c>
      <c r="B240" s="9" t="s">
        <v>306</v>
      </c>
      <c r="C240" s="5">
        <v>104</v>
      </c>
      <c r="D240" s="5">
        <v>22120</v>
      </c>
      <c r="E240" s="11">
        <v>0.25</v>
      </c>
      <c r="F240" s="7" t="s">
        <v>147</v>
      </c>
      <c r="G240" s="4" t="s">
        <v>7</v>
      </c>
      <c r="H240" s="2">
        <v>1</v>
      </c>
      <c r="I240" s="8">
        <v>180.99</v>
      </c>
      <c r="J240" s="8">
        <v>180.99</v>
      </c>
      <c r="K240" s="8">
        <v>0</v>
      </c>
      <c r="L240" s="4" t="s">
        <v>8</v>
      </c>
    </row>
    <row r="241" spans="1:12">
      <c r="A241" s="5">
        <v>201631</v>
      </c>
      <c r="B241" s="9" t="s">
        <v>306</v>
      </c>
      <c r="C241" s="5">
        <v>108</v>
      </c>
      <c r="D241" s="5">
        <v>22120</v>
      </c>
      <c r="E241" s="11">
        <v>0.25</v>
      </c>
      <c r="F241" s="7" t="s">
        <v>148</v>
      </c>
      <c r="G241" s="4" t="s">
        <v>7</v>
      </c>
      <c r="H241" s="2">
        <v>1</v>
      </c>
      <c r="I241" s="8">
        <v>887.92</v>
      </c>
      <c r="J241" s="8">
        <v>887.92</v>
      </c>
      <c r="K241" s="8">
        <v>0</v>
      </c>
      <c r="L241" s="4" t="s">
        <v>8</v>
      </c>
    </row>
    <row r="242" spans="1:12">
      <c r="A242" s="5">
        <v>201938</v>
      </c>
      <c r="B242" s="9" t="s">
        <v>306</v>
      </c>
      <c r="C242" s="5">
        <v>108</v>
      </c>
      <c r="D242" s="5">
        <v>22120</v>
      </c>
      <c r="E242" s="11">
        <v>0.25</v>
      </c>
      <c r="F242" s="7" t="s">
        <v>149</v>
      </c>
      <c r="G242" s="4" t="s">
        <v>7</v>
      </c>
      <c r="H242" s="2">
        <v>1</v>
      </c>
      <c r="I242" s="8">
        <v>809.17</v>
      </c>
      <c r="J242" s="8">
        <v>539.4525000000001</v>
      </c>
      <c r="K242" s="8">
        <v>269.71749999999986</v>
      </c>
      <c r="L242" s="4" t="s">
        <v>8</v>
      </c>
    </row>
    <row r="243" spans="1:12">
      <c r="A243" s="5">
        <v>202194</v>
      </c>
      <c r="B243" s="9" t="s">
        <v>306</v>
      </c>
      <c r="C243" s="5">
        <v>108</v>
      </c>
      <c r="D243" s="5">
        <v>22120</v>
      </c>
      <c r="E243" s="11">
        <v>0.25</v>
      </c>
      <c r="F243" s="7" t="s">
        <v>150</v>
      </c>
      <c r="G243" s="4" t="s">
        <v>7</v>
      </c>
      <c r="H243" s="2">
        <v>1</v>
      </c>
      <c r="I243" s="8">
        <v>2507.52</v>
      </c>
      <c r="J243" s="8">
        <v>992.56000000000017</v>
      </c>
      <c r="K243" s="8">
        <v>1514.9599999999998</v>
      </c>
      <c r="L243" s="4" t="s">
        <v>8</v>
      </c>
    </row>
    <row r="244" spans="1:12">
      <c r="A244" s="5">
        <v>200568</v>
      </c>
      <c r="B244" s="9" t="s">
        <v>306</v>
      </c>
      <c r="C244" s="5">
        <v>108</v>
      </c>
      <c r="D244" s="5">
        <v>22122</v>
      </c>
      <c r="E244" s="11">
        <v>0.25</v>
      </c>
      <c r="F244" s="7" t="s">
        <v>151</v>
      </c>
      <c r="G244" s="4" t="s">
        <v>7</v>
      </c>
      <c r="H244" s="2">
        <v>1</v>
      </c>
      <c r="I244" s="8">
        <v>244.58</v>
      </c>
      <c r="J244" s="8">
        <v>244.58</v>
      </c>
      <c r="K244" s="8">
        <v>0</v>
      </c>
      <c r="L244" s="4" t="s">
        <v>8</v>
      </c>
    </row>
    <row r="245" spans="1:12">
      <c r="A245" s="5">
        <v>200841</v>
      </c>
      <c r="B245" s="9" t="s">
        <v>306</v>
      </c>
      <c r="C245" s="5">
        <v>109</v>
      </c>
      <c r="D245" s="5">
        <v>22122</v>
      </c>
      <c r="E245" s="11">
        <v>0.25</v>
      </c>
      <c r="F245" s="7" t="s">
        <v>152</v>
      </c>
      <c r="G245" s="4" t="s">
        <v>7</v>
      </c>
      <c r="H245" s="2">
        <v>1</v>
      </c>
      <c r="I245" s="8">
        <v>1279.58</v>
      </c>
      <c r="J245" s="8">
        <v>1279.58</v>
      </c>
      <c r="K245" s="8">
        <v>0</v>
      </c>
      <c r="L245" s="4" t="s">
        <v>8</v>
      </c>
    </row>
    <row r="246" spans="1:12">
      <c r="A246" s="5">
        <v>200842</v>
      </c>
      <c r="B246" s="9" t="s">
        <v>306</v>
      </c>
      <c r="C246" s="5">
        <v>109</v>
      </c>
      <c r="D246" s="5">
        <v>22122</v>
      </c>
      <c r="E246" s="11">
        <v>0.25</v>
      </c>
      <c r="F246" s="7" t="s">
        <v>152</v>
      </c>
      <c r="G246" s="4" t="s">
        <v>7</v>
      </c>
      <c r="H246" s="2">
        <v>1</v>
      </c>
      <c r="I246" s="8">
        <v>418.34</v>
      </c>
      <c r="J246" s="8">
        <v>418.34</v>
      </c>
      <c r="K246" s="8">
        <v>0</v>
      </c>
      <c r="L246" s="4" t="s">
        <v>8</v>
      </c>
    </row>
    <row r="247" spans="1:12">
      <c r="A247" s="5">
        <v>200847</v>
      </c>
      <c r="B247" s="9" t="s">
        <v>306</v>
      </c>
      <c r="C247" s="5">
        <v>109</v>
      </c>
      <c r="D247" s="5">
        <v>22122</v>
      </c>
      <c r="E247" s="11">
        <v>0.25</v>
      </c>
      <c r="F247" s="7" t="s">
        <v>152</v>
      </c>
      <c r="G247" s="4" t="s">
        <v>7</v>
      </c>
      <c r="H247" s="2">
        <v>1</v>
      </c>
      <c r="I247" s="8">
        <v>399.77</v>
      </c>
      <c r="J247" s="8">
        <v>399.77</v>
      </c>
      <c r="K247" s="8">
        <v>0</v>
      </c>
      <c r="L247" s="4" t="s">
        <v>8</v>
      </c>
    </row>
    <row r="248" spans="1:12">
      <c r="A248" s="5">
        <v>202128</v>
      </c>
      <c r="B248" s="9" t="s">
        <v>306</v>
      </c>
      <c r="C248" s="5">
        <v>108</v>
      </c>
      <c r="D248" s="5">
        <v>22122</v>
      </c>
      <c r="E248" s="11">
        <v>0.25</v>
      </c>
      <c r="F248" s="7" t="s">
        <v>153</v>
      </c>
      <c r="G248" s="4" t="s">
        <v>7</v>
      </c>
      <c r="H248" s="2">
        <v>1</v>
      </c>
      <c r="I248" s="8">
        <v>443.37</v>
      </c>
      <c r="J248" s="8">
        <v>203.21249999999998</v>
      </c>
      <c r="K248" s="8">
        <v>240.15750000000003</v>
      </c>
      <c r="L248" s="4" t="s">
        <v>8</v>
      </c>
    </row>
    <row r="249" spans="1:12">
      <c r="A249" s="5">
        <v>201908</v>
      </c>
      <c r="B249" s="9" t="s">
        <v>306</v>
      </c>
      <c r="C249" s="5">
        <v>108</v>
      </c>
      <c r="D249" s="5">
        <v>22122</v>
      </c>
      <c r="E249" s="11">
        <v>0.25</v>
      </c>
      <c r="F249" s="7" t="s">
        <v>154</v>
      </c>
      <c r="G249" s="4" t="s">
        <v>7</v>
      </c>
      <c r="H249" s="2">
        <v>1</v>
      </c>
      <c r="I249" s="8">
        <v>687.85</v>
      </c>
      <c r="J249" s="8">
        <v>472.89249999999998</v>
      </c>
      <c r="K249" s="8">
        <v>214.95750000000004</v>
      </c>
      <c r="L249" s="4" t="s">
        <v>8</v>
      </c>
    </row>
    <row r="250" spans="1:12">
      <c r="A250" s="5">
        <v>202115</v>
      </c>
      <c r="B250" s="9" t="s">
        <v>306</v>
      </c>
      <c r="C250" s="5">
        <v>108</v>
      </c>
      <c r="D250" s="5">
        <v>22122</v>
      </c>
      <c r="E250" s="11">
        <v>0.25</v>
      </c>
      <c r="F250" s="7" t="s">
        <v>155</v>
      </c>
      <c r="G250" s="4" t="s">
        <v>7</v>
      </c>
      <c r="H250" s="2">
        <v>1</v>
      </c>
      <c r="I250" s="8">
        <v>2122.2399999999998</v>
      </c>
      <c r="J250" s="8">
        <v>972.68999999999994</v>
      </c>
      <c r="K250" s="8">
        <v>1149.5499999999997</v>
      </c>
      <c r="L250" s="4" t="s">
        <v>8</v>
      </c>
    </row>
    <row r="251" spans="1:12">
      <c r="A251" s="5">
        <v>202116</v>
      </c>
      <c r="B251" s="9" t="s">
        <v>306</v>
      </c>
      <c r="C251" s="5">
        <v>108</v>
      </c>
      <c r="D251" s="5">
        <v>22122</v>
      </c>
      <c r="E251" s="11">
        <v>0.25</v>
      </c>
      <c r="F251" s="7" t="s">
        <v>155</v>
      </c>
      <c r="G251" s="4" t="s">
        <v>7</v>
      </c>
      <c r="H251" s="2">
        <v>1</v>
      </c>
      <c r="I251" s="8">
        <v>2122.2399999999998</v>
      </c>
      <c r="J251" s="8">
        <v>972.68999999999994</v>
      </c>
      <c r="K251" s="8">
        <v>1149.5499999999997</v>
      </c>
      <c r="L251" s="4" t="s">
        <v>8</v>
      </c>
    </row>
    <row r="252" spans="1:12">
      <c r="A252" s="5">
        <v>202096</v>
      </c>
      <c r="B252" s="9" t="s">
        <v>306</v>
      </c>
      <c r="C252" s="5">
        <v>108</v>
      </c>
      <c r="D252" s="5">
        <v>22122</v>
      </c>
      <c r="E252" s="11">
        <v>0.25</v>
      </c>
      <c r="F252" s="7" t="s">
        <v>156</v>
      </c>
      <c r="G252" s="4" t="s">
        <v>7</v>
      </c>
      <c r="H252" s="2">
        <v>1</v>
      </c>
      <c r="I252" s="8">
        <v>420.47</v>
      </c>
      <c r="J252" s="8">
        <v>210.23750000000001</v>
      </c>
      <c r="K252" s="8">
        <v>210.23250000000002</v>
      </c>
      <c r="L252" s="4" t="s">
        <v>8</v>
      </c>
    </row>
    <row r="253" spans="1:12">
      <c r="A253" s="5">
        <v>202097</v>
      </c>
      <c r="B253" s="9" t="s">
        <v>306</v>
      </c>
      <c r="C253" s="5">
        <v>108</v>
      </c>
      <c r="D253" s="5">
        <v>22122</v>
      </c>
      <c r="E253" s="11">
        <v>0.25</v>
      </c>
      <c r="F253" s="7" t="s">
        <v>156</v>
      </c>
      <c r="G253" s="4" t="s">
        <v>7</v>
      </c>
      <c r="H253" s="2">
        <v>1</v>
      </c>
      <c r="I253" s="8">
        <v>420.47</v>
      </c>
      <c r="J253" s="8">
        <v>210.23750000000001</v>
      </c>
      <c r="K253" s="8">
        <v>210.23250000000002</v>
      </c>
      <c r="L253" s="4" t="s">
        <v>8</v>
      </c>
    </row>
    <row r="254" spans="1:12">
      <c r="A254" s="5">
        <v>202098</v>
      </c>
      <c r="B254" s="9" t="s">
        <v>306</v>
      </c>
      <c r="C254" s="5">
        <v>108</v>
      </c>
      <c r="D254" s="5">
        <v>22122</v>
      </c>
      <c r="E254" s="11">
        <v>0.25</v>
      </c>
      <c r="F254" s="7" t="s">
        <v>156</v>
      </c>
      <c r="G254" s="4" t="s">
        <v>7</v>
      </c>
      <c r="H254" s="2">
        <v>1</v>
      </c>
      <c r="I254" s="8">
        <v>420.47</v>
      </c>
      <c r="J254" s="8">
        <v>210.23750000000001</v>
      </c>
      <c r="K254" s="8">
        <v>210.23250000000002</v>
      </c>
      <c r="L254" s="4" t="s">
        <v>8</v>
      </c>
    </row>
    <row r="255" spans="1:12">
      <c r="A255" s="5">
        <v>202120</v>
      </c>
      <c r="B255" s="9" t="s">
        <v>306</v>
      </c>
      <c r="C255" s="5">
        <v>104</v>
      </c>
      <c r="D255" s="5">
        <v>22122</v>
      </c>
      <c r="E255" s="11">
        <v>0.25</v>
      </c>
      <c r="F255" s="7" t="s">
        <v>176</v>
      </c>
      <c r="G255" s="4" t="s">
        <v>7</v>
      </c>
      <c r="H255" s="2">
        <v>1</v>
      </c>
      <c r="I255" s="8">
        <v>741.66</v>
      </c>
      <c r="J255" s="8">
        <v>355.375</v>
      </c>
      <c r="K255" s="8">
        <v>386.28499999999997</v>
      </c>
      <c r="L255" s="4" t="s">
        <v>8</v>
      </c>
    </row>
    <row r="256" spans="1:12">
      <c r="A256" s="5">
        <v>200852</v>
      </c>
      <c r="B256" s="9" t="s">
        <v>306</v>
      </c>
      <c r="C256" s="5">
        <v>109</v>
      </c>
      <c r="D256" s="5">
        <v>22122</v>
      </c>
      <c r="E256" s="11">
        <v>0.25</v>
      </c>
      <c r="F256" s="7" t="s">
        <v>177</v>
      </c>
      <c r="G256" s="4" t="s">
        <v>7</v>
      </c>
      <c r="H256" s="2">
        <v>1</v>
      </c>
      <c r="I256" s="8">
        <v>773.93</v>
      </c>
      <c r="J256" s="8">
        <v>773.93</v>
      </c>
      <c r="K256" s="8">
        <v>0</v>
      </c>
      <c r="L256" s="4" t="s">
        <v>8</v>
      </c>
    </row>
    <row r="257" spans="1:12">
      <c r="A257" s="5">
        <v>201764</v>
      </c>
      <c r="B257" s="9" t="s">
        <v>306</v>
      </c>
      <c r="C257" s="5">
        <v>108</v>
      </c>
      <c r="D257" s="5">
        <v>22120</v>
      </c>
      <c r="E257" s="11">
        <v>0.25</v>
      </c>
      <c r="F257" s="7" t="s">
        <v>180</v>
      </c>
      <c r="G257" s="4" t="s">
        <v>7</v>
      </c>
      <c r="H257" s="2">
        <v>29</v>
      </c>
      <c r="I257" s="8">
        <v>13.86</v>
      </c>
      <c r="J257" s="8">
        <v>13.86</v>
      </c>
      <c r="K257" s="8">
        <v>0</v>
      </c>
      <c r="L257" s="4" t="s">
        <v>8</v>
      </c>
    </row>
    <row r="258" spans="1:12">
      <c r="A258" s="5">
        <v>201765</v>
      </c>
      <c r="B258" s="9" t="s">
        <v>306</v>
      </c>
      <c r="C258" s="5">
        <v>108</v>
      </c>
      <c r="D258" s="5">
        <v>22120</v>
      </c>
      <c r="E258" s="11">
        <v>0.25</v>
      </c>
      <c r="F258" s="7" t="s">
        <v>184</v>
      </c>
      <c r="G258" s="4" t="s">
        <v>7</v>
      </c>
      <c r="H258" s="2">
        <v>30</v>
      </c>
      <c r="I258" s="8">
        <v>197.09</v>
      </c>
      <c r="J258" s="8">
        <v>197.09</v>
      </c>
      <c r="K258" s="8">
        <v>0</v>
      </c>
      <c r="L258" s="4" t="s">
        <v>8</v>
      </c>
    </row>
    <row r="259" spans="1:12">
      <c r="A259" s="5">
        <v>200100</v>
      </c>
      <c r="B259" s="9" t="s">
        <v>306</v>
      </c>
      <c r="C259" s="5">
        <v>104</v>
      </c>
      <c r="D259" s="5">
        <v>22120</v>
      </c>
      <c r="E259" s="11">
        <v>0.25</v>
      </c>
      <c r="F259" s="7" t="s">
        <v>185</v>
      </c>
      <c r="G259" s="4" t="s">
        <v>7</v>
      </c>
      <c r="H259" s="2">
        <v>1</v>
      </c>
      <c r="I259" s="8">
        <v>5020.24</v>
      </c>
      <c r="J259" s="8">
        <v>5020.24</v>
      </c>
      <c r="K259" s="8">
        <v>0</v>
      </c>
      <c r="L259" s="4" t="s">
        <v>8</v>
      </c>
    </row>
    <row r="260" spans="1:12">
      <c r="A260" s="5">
        <v>201805</v>
      </c>
      <c r="B260" s="9" t="s">
        <v>306</v>
      </c>
      <c r="C260" s="5">
        <v>108</v>
      </c>
      <c r="D260" s="5">
        <v>22120</v>
      </c>
      <c r="E260" s="11">
        <v>0.25</v>
      </c>
      <c r="F260" s="7" t="s">
        <v>186</v>
      </c>
      <c r="G260" s="4" t="s">
        <v>7</v>
      </c>
      <c r="H260" s="2">
        <v>1</v>
      </c>
      <c r="I260" s="8">
        <v>82409.89</v>
      </c>
      <c r="J260" s="8">
        <v>82409.89</v>
      </c>
      <c r="K260" s="8">
        <v>0</v>
      </c>
      <c r="L260" s="4" t="s">
        <v>8</v>
      </c>
    </row>
    <row r="261" spans="1:12">
      <c r="A261" s="5">
        <v>200552</v>
      </c>
      <c r="B261" s="9" t="s">
        <v>306</v>
      </c>
      <c r="C261" s="5">
        <v>104</v>
      </c>
      <c r="D261" s="5">
        <v>22122</v>
      </c>
      <c r="E261" s="11">
        <v>0.25</v>
      </c>
      <c r="F261" s="7" t="s">
        <v>188</v>
      </c>
      <c r="G261" s="4" t="s">
        <v>7</v>
      </c>
      <c r="H261" s="2">
        <v>1</v>
      </c>
      <c r="I261" s="8">
        <v>7837.52</v>
      </c>
      <c r="J261" s="8">
        <v>7837.52</v>
      </c>
      <c r="K261" s="8">
        <v>0</v>
      </c>
      <c r="L261" s="4" t="s">
        <v>8</v>
      </c>
    </row>
    <row r="262" spans="1:12">
      <c r="A262" s="5">
        <v>202192</v>
      </c>
      <c r="B262" s="9" t="s">
        <v>306</v>
      </c>
      <c r="C262" s="5">
        <v>104</v>
      </c>
      <c r="D262" s="5">
        <v>22122</v>
      </c>
      <c r="E262" s="11">
        <v>0.25</v>
      </c>
      <c r="F262" s="7" t="s">
        <v>189</v>
      </c>
      <c r="G262" s="4" t="s">
        <v>7</v>
      </c>
      <c r="H262" s="2">
        <v>1</v>
      </c>
      <c r="I262" s="8">
        <v>18876.650000000001</v>
      </c>
      <c r="J262" s="8">
        <v>7472.0025000000005</v>
      </c>
      <c r="K262" s="8">
        <v>11404.647500000001</v>
      </c>
      <c r="L262" s="4" t="s">
        <v>8</v>
      </c>
    </row>
    <row r="263" spans="1:12">
      <c r="A263" s="5">
        <v>201800</v>
      </c>
      <c r="B263" s="9" t="s">
        <v>306</v>
      </c>
      <c r="C263" s="5">
        <v>108</v>
      </c>
      <c r="D263" s="5">
        <v>22120</v>
      </c>
      <c r="E263" s="11">
        <v>0.25</v>
      </c>
      <c r="F263" s="7" t="s">
        <v>190</v>
      </c>
      <c r="G263" s="4" t="s">
        <v>7</v>
      </c>
      <c r="H263" s="2">
        <v>8</v>
      </c>
      <c r="I263" s="8">
        <v>2659.72</v>
      </c>
      <c r="J263" s="8">
        <v>2659.72</v>
      </c>
      <c r="K263" s="8">
        <v>0</v>
      </c>
      <c r="L263" s="4" t="s">
        <v>8</v>
      </c>
    </row>
    <row r="264" spans="1:12">
      <c r="A264" s="5">
        <v>201801</v>
      </c>
      <c r="B264" s="9" t="s">
        <v>306</v>
      </c>
      <c r="C264" s="5">
        <v>108</v>
      </c>
      <c r="D264" s="5">
        <v>22120</v>
      </c>
      <c r="E264" s="11">
        <v>0.25</v>
      </c>
      <c r="F264" s="7" t="s">
        <v>191</v>
      </c>
      <c r="G264" s="4" t="s">
        <v>7</v>
      </c>
      <c r="H264" s="2">
        <v>68</v>
      </c>
      <c r="I264" s="8">
        <v>23549.63</v>
      </c>
      <c r="J264" s="8">
        <v>23549.63</v>
      </c>
      <c r="K264" s="8">
        <v>0</v>
      </c>
      <c r="L264" s="4" t="s">
        <v>8</v>
      </c>
    </row>
    <row r="265" spans="1:12">
      <c r="A265" s="5">
        <v>201802</v>
      </c>
      <c r="B265" s="9" t="s">
        <v>306</v>
      </c>
      <c r="C265" s="5">
        <v>108</v>
      </c>
      <c r="D265" s="5">
        <v>22120</v>
      </c>
      <c r="E265" s="11">
        <v>0.25</v>
      </c>
      <c r="F265" s="7" t="s">
        <v>192</v>
      </c>
      <c r="G265" s="4" t="s">
        <v>7</v>
      </c>
      <c r="H265" s="2">
        <v>4</v>
      </c>
      <c r="I265" s="8">
        <v>1440.68</v>
      </c>
      <c r="J265" s="8">
        <v>1440.68</v>
      </c>
      <c r="K265" s="8">
        <v>0</v>
      </c>
      <c r="L265" s="4" t="s">
        <v>8</v>
      </c>
    </row>
    <row r="266" spans="1:12">
      <c r="A266" s="5">
        <v>201803</v>
      </c>
      <c r="B266" s="9" t="s">
        <v>306</v>
      </c>
      <c r="C266" s="5">
        <v>108</v>
      </c>
      <c r="D266" s="5">
        <v>22120</v>
      </c>
      <c r="E266" s="11">
        <v>0.25</v>
      </c>
      <c r="F266" s="7" t="s">
        <v>193</v>
      </c>
      <c r="G266" s="4" t="s">
        <v>7</v>
      </c>
      <c r="H266" s="2">
        <v>68</v>
      </c>
      <c r="I266" s="8">
        <v>30143.52</v>
      </c>
      <c r="J266" s="8">
        <v>30143.52</v>
      </c>
      <c r="K266" s="8">
        <v>0</v>
      </c>
      <c r="L266" s="4" t="s">
        <v>8</v>
      </c>
    </row>
    <row r="267" spans="1:12">
      <c r="A267" s="5">
        <v>201804</v>
      </c>
      <c r="B267" s="9" t="s">
        <v>306</v>
      </c>
      <c r="C267" s="5">
        <v>108</v>
      </c>
      <c r="D267" s="5">
        <v>22120</v>
      </c>
      <c r="E267" s="11">
        <v>0.25</v>
      </c>
      <c r="F267" s="7" t="s">
        <v>194</v>
      </c>
      <c r="G267" s="4" t="s">
        <v>7</v>
      </c>
      <c r="H267" s="2">
        <v>2</v>
      </c>
      <c r="I267" s="8">
        <v>914.28</v>
      </c>
      <c r="J267" s="8">
        <v>914.28</v>
      </c>
      <c r="K267" s="8">
        <v>0</v>
      </c>
      <c r="L267" s="4" t="s">
        <v>8</v>
      </c>
    </row>
    <row r="268" spans="1:12">
      <c r="A268" s="5">
        <v>201396</v>
      </c>
      <c r="B268" s="9" t="s">
        <v>306</v>
      </c>
      <c r="C268" s="5">
        <v>108</v>
      </c>
      <c r="D268" s="5">
        <v>22122</v>
      </c>
      <c r="E268" s="11">
        <v>0.25</v>
      </c>
      <c r="F268" s="7" t="s">
        <v>198</v>
      </c>
      <c r="G268" s="4" t="s">
        <v>7</v>
      </c>
      <c r="H268" s="2">
        <v>1</v>
      </c>
      <c r="I268" s="8">
        <v>794.21</v>
      </c>
      <c r="J268" s="8">
        <v>794.21</v>
      </c>
      <c r="K268" s="8">
        <v>0</v>
      </c>
      <c r="L268" s="4" t="s">
        <v>8</v>
      </c>
    </row>
    <row r="269" spans="1:12">
      <c r="A269" s="5">
        <v>202193</v>
      </c>
      <c r="B269" s="9" t="s">
        <v>306</v>
      </c>
      <c r="C269" s="5">
        <v>108</v>
      </c>
      <c r="D269" s="5">
        <v>22122</v>
      </c>
      <c r="E269" s="11">
        <v>0.25</v>
      </c>
      <c r="F269" s="7" t="s">
        <v>199</v>
      </c>
      <c r="G269" s="4" t="s">
        <v>7</v>
      </c>
      <c r="H269" s="2">
        <v>1</v>
      </c>
      <c r="I269" s="8">
        <v>889.91</v>
      </c>
      <c r="J269" s="8">
        <v>333.71749999999997</v>
      </c>
      <c r="K269" s="8">
        <v>556.1925</v>
      </c>
      <c r="L269" s="4" t="s">
        <v>8</v>
      </c>
    </row>
    <row r="270" spans="1:12">
      <c r="A270" s="5">
        <v>201661</v>
      </c>
      <c r="B270" s="9" t="s">
        <v>306</v>
      </c>
      <c r="C270" s="5">
        <v>108</v>
      </c>
      <c r="D270" s="5">
        <v>22120</v>
      </c>
      <c r="E270" s="11">
        <v>0.25</v>
      </c>
      <c r="F270" s="7" t="s">
        <v>200</v>
      </c>
      <c r="G270" s="4" t="s">
        <v>7</v>
      </c>
      <c r="H270" s="2">
        <v>1</v>
      </c>
      <c r="I270" s="8">
        <v>794.21</v>
      </c>
      <c r="J270" s="8">
        <v>794.21</v>
      </c>
      <c r="K270" s="8">
        <v>0</v>
      </c>
      <c r="L270" s="4" t="s">
        <v>8</v>
      </c>
    </row>
    <row r="271" spans="1:12">
      <c r="A271" s="5">
        <v>201647</v>
      </c>
      <c r="B271" s="9" t="s">
        <v>306</v>
      </c>
      <c r="C271" s="5">
        <v>108</v>
      </c>
      <c r="D271" s="5">
        <v>22120</v>
      </c>
      <c r="E271" s="11">
        <v>0.25</v>
      </c>
      <c r="F271" s="7" t="s">
        <v>201</v>
      </c>
      <c r="G271" s="4" t="s">
        <v>7</v>
      </c>
      <c r="H271" s="2">
        <v>1</v>
      </c>
      <c r="I271" s="8">
        <v>794.21</v>
      </c>
      <c r="J271" s="8">
        <v>794.21</v>
      </c>
      <c r="K271" s="8">
        <v>0</v>
      </c>
      <c r="L271" s="4" t="s">
        <v>8</v>
      </c>
    </row>
    <row r="272" spans="1:12">
      <c r="A272" s="5">
        <v>202154</v>
      </c>
      <c r="B272" s="9" t="s">
        <v>306</v>
      </c>
      <c r="C272" s="5">
        <v>108</v>
      </c>
      <c r="D272" s="5">
        <v>22122</v>
      </c>
      <c r="E272" s="11">
        <v>0.25</v>
      </c>
      <c r="F272" s="7" t="s">
        <v>202</v>
      </c>
      <c r="G272" s="4" t="s">
        <v>7</v>
      </c>
      <c r="H272" s="2">
        <v>1</v>
      </c>
      <c r="I272" s="8">
        <v>903.04</v>
      </c>
      <c r="J272" s="8">
        <v>225.76</v>
      </c>
      <c r="K272" s="8">
        <v>677.28</v>
      </c>
      <c r="L272" s="4" t="s">
        <v>8</v>
      </c>
    </row>
    <row r="273" spans="1:12">
      <c r="A273" s="5">
        <v>202156</v>
      </c>
      <c r="B273" s="9" t="s">
        <v>306</v>
      </c>
      <c r="C273" s="5">
        <v>108</v>
      </c>
      <c r="D273" s="5">
        <v>22122</v>
      </c>
      <c r="E273" s="11">
        <v>0.25</v>
      </c>
      <c r="F273" s="7" t="s">
        <v>203</v>
      </c>
      <c r="G273" s="4" t="s">
        <v>7</v>
      </c>
      <c r="H273" s="2">
        <v>1</v>
      </c>
      <c r="I273" s="8">
        <v>903.04</v>
      </c>
      <c r="J273" s="8">
        <v>225.76</v>
      </c>
      <c r="K273" s="8">
        <v>677.28</v>
      </c>
      <c r="L273" s="4" t="s">
        <v>8</v>
      </c>
    </row>
    <row r="274" spans="1:12">
      <c r="A274" s="5">
        <v>202155</v>
      </c>
      <c r="B274" s="9" t="s">
        <v>306</v>
      </c>
      <c r="C274" s="5">
        <v>108</v>
      </c>
      <c r="D274" s="5">
        <v>22122</v>
      </c>
      <c r="E274" s="11">
        <v>0.25</v>
      </c>
      <c r="F274" s="7" t="s">
        <v>204</v>
      </c>
      <c r="G274" s="4" t="s">
        <v>7</v>
      </c>
      <c r="H274" s="2">
        <v>1</v>
      </c>
      <c r="I274" s="8">
        <v>903.04</v>
      </c>
      <c r="J274" s="8">
        <v>225.76</v>
      </c>
      <c r="K274" s="8">
        <v>677.28</v>
      </c>
      <c r="L274" s="4" t="s">
        <v>8</v>
      </c>
    </row>
    <row r="275" spans="1:12">
      <c r="A275" s="5">
        <v>202157</v>
      </c>
      <c r="B275" s="9" t="s">
        <v>306</v>
      </c>
      <c r="C275" s="5">
        <v>108</v>
      </c>
      <c r="D275" s="5">
        <v>22122</v>
      </c>
      <c r="E275" s="11">
        <v>0.25</v>
      </c>
      <c r="F275" s="7" t="s">
        <v>205</v>
      </c>
      <c r="G275" s="4" t="s">
        <v>7</v>
      </c>
      <c r="H275" s="2">
        <v>1</v>
      </c>
      <c r="I275" s="8">
        <v>903.04</v>
      </c>
      <c r="J275" s="8">
        <v>225.76</v>
      </c>
      <c r="K275" s="8">
        <v>677.28</v>
      </c>
      <c r="L275" s="4" t="s">
        <v>8</v>
      </c>
    </row>
    <row r="276" spans="1:12">
      <c r="A276" s="5">
        <v>202158</v>
      </c>
      <c r="B276" s="9" t="s">
        <v>306</v>
      </c>
      <c r="C276" s="5">
        <v>108</v>
      </c>
      <c r="D276" s="5">
        <v>22122</v>
      </c>
      <c r="E276" s="11">
        <v>0.25</v>
      </c>
      <c r="F276" s="7" t="s">
        <v>206</v>
      </c>
      <c r="G276" s="4" t="s">
        <v>7</v>
      </c>
      <c r="H276" s="2">
        <v>1</v>
      </c>
      <c r="I276" s="8">
        <v>903.04</v>
      </c>
      <c r="J276" s="8">
        <v>225.76</v>
      </c>
      <c r="K276" s="8">
        <v>677.28</v>
      </c>
      <c r="L276" s="4" t="s">
        <v>8</v>
      </c>
    </row>
    <row r="277" spans="1:12">
      <c r="A277" s="5">
        <v>202199</v>
      </c>
      <c r="B277" s="9" t="s">
        <v>306</v>
      </c>
      <c r="C277" s="5">
        <v>108</v>
      </c>
      <c r="D277" s="5">
        <v>22122</v>
      </c>
      <c r="E277" s="11">
        <v>0.25</v>
      </c>
      <c r="F277" s="7" t="s">
        <v>207</v>
      </c>
      <c r="G277" s="4" t="s">
        <v>7</v>
      </c>
      <c r="H277" s="2">
        <v>1</v>
      </c>
      <c r="I277" s="8">
        <v>1062.95</v>
      </c>
      <c r="J277" s="8">
        <v>354.31749999999994</v>
      </c>
      <c r="K277" s="8">
        <v>708.63250000000016</v>
      </c>
      <c r="L277" s="4" t="s">
        <v>8</v>
      </c>
    </row>
    <row r="278" spans="1:12">
      <c r="A278" s="5">
        <v>202200</v>
      </c>
      <c r="B278" s="9" t="s">
        <v>306</v>
      </c>
      <c r="C278" s="5">
        <v>108</v>
      </c>
      <c r="D278" s="5">
        <v>22122</v>
      </c>
      <c r="E278" s="11">
        <v>0.25</v>
      </c>
      <c r="F278" s="7" t="s">
        <v>208</v>
      </c>
      <c r="G278" s="4" t="s">
        <v>7</v>
      </c>
      <c r="H278" s="2">
        <v>1</v>
      </c>
      <c r="I278" s="8">
        <v>1062.95</v>
      </c>
      <c r="J278" s="8">
        <v>354.31749999999994</v>
      </c>
      <c r="K278" s="8">
        <v>708.63250000000016</v>
      </c>
      <c r="L278" s="4" t="s">
        <v>8</v>
      </c>
    </row>
    <row r="279" spans="1:12">
      <c r="A279" s="5">
        <v>201763</v>
      </c>
      <c r="B279" s="9" t="s">
        <v>306</v>
      </c>
      <c r="C279" s="5">
        <v>108</v>
      </c>
      <c r="D279" s="5">
        <v>22120</v>
      </c>
      <c r="E279" s="11">
        <v>0.25</v>
      </c>
      <c r="F279" s="7" t="s">
        <v>209</v>
      </c>
      <c r="G279" s="4" t="s">
        <v>7</v>
      </c>
      <c r="H279" s="2">
        <v>29</v>
      </c>
      <c r="I279" s="8">
        <v>886.8</v>
      </c>
      <c r="J279" s="8">
        <v>886.8</v>
      </c>
      <c r="K279" s="8">
        <v>0</v>
      </c>
      <c r="L279" s="4" t="s">
        <v>8</v>
      </c>
    </row>
    <row r="280" spans="1:12">
      <c r="A280" s="5">
        <v>200287</v>
      </c>
      <c r="B280" s="9" t="s">
        <v>306</v>
      </c>
      <c r="C280" s="5">
        <v>104</v>
      </c>
      <c r="D280" s="5">
        <v>22120</v>
      </c>
      <c r="E280" s="11">
        <v>0.25</v>
      </c>
      <c r="F280" s="7" t="s">
        <v>211</v>
      </c>
      <c r="G280" s="4" t="s">
        <v>7</v>
      </c>
      <c r="H280" s="2">
        <v>1</v>
      </c>
      <c r="I280" s="8">
        <v>903.95</v>
      </c>
      <c r="J280" s="8">
        <v>903.95</v>
      </c>
      <c r="K280" s="8">
        <v>0</v>
      </c>
      <c r="L280" s="4" t="s">
        <v>8</v>
      </c>
    </row>
    <row r="281" spans="1:12">
      <c r="A281" s="5">
        <v>200537</v>
      </c>
      <c r="B281" s="9" t="s">
        <v>306</v>
      </c>
      <c r="C281" s="5">
        <v>104</v>
      </c>
      <c r="D281" s="5">
        <v>22122</v>
      </c>
      <c r="E281" s="11">
        <v>0.25</v>
      </c>
      <c r="F281" s="7" t="s">
        <v>212</v>
      </c>
      <c r="G281" s="4" t="s">
        <v>7</v>
      </c>
      <c r="H281" s="2">
        <v>1</v>
      </c>
      <c r="I281" s="8">
        <v>10521.72</v>
      </c>
      <c r="J281" s="8">
        <v>10521.72</v>
      </c>
      <c r="K281" s="8">
        <v>0</v>
      </c>
      <c r="L281" s="4" t="s">
        <v>8</v>
      </c>
    </row>
    <row r="282" spans="1:12">
      <c r="A282" s="5">
        <v>200107</v>
      </c>
      <c r="B282" s="9" t="s">
        <v>306</v>
      </c>
      <c r="C282" s="5">
        <v>104</v>
      </c>
      <c r="D282" s="5">
        <v>22122</v>
      </c>
      <c r="E282" s="11">
        <v>0.25</v>
      </c>
      <c r="F282" s="7" t="s">
        <v>213</v>
      </c>
      <c r="G282" s="4" t="s">
        <v>7</v>
      </c>
      <c r="H282" s="2">
        <v>1</v>
      </c>
      <c r="I282" s="8">
        <v>17478.29</v>
      </c>
      <c r="J282" s="8">
        <v>17478.29</v>
      </c>
      <c r="K282" s="8">
        <v>0</v>
      </c>
      <c r="L282" s="4" t="s">
        <v>8</v>
      </c>
    </row>
    <row r="283" spans="1:12">
      <c r="A283" s="5">
        <v>201599</v>
      </c>
      <c r="B283" s="9" t="s">
        <v>306</v>
      </c>
      <c r="C283" s="5">
        <v>108</v>
      </c>
      <c r="D283" s="5">
        <v>22122</v>
      </c>
      <c r="E283" s="11">
        <v>0.25</v>
      </c>
      <c r="F283" s="7" t="s">
        <v>214</v>
      </c>
      <c r="G283" s="4" t="s">
        <v>7</v>
      </c>
      <c r="H283" s="2">
        <v>1</v>
      </c>
      <c r="I283" s="8">
        <v>1118.8499999999999</v>
      </c>
      <c r="J283" s="8">
        <v>1118.8499999999999</v>
      </c>
      <c r="K283" s="8">
        <v>0</v>
      </c>
      <c r="L283" s="4" t="s">
        <v>8</v>
      </c>
    </row>
    <row r="284" spans="1:12">
      <c r="A284" s="5">
        <v>200830</v>
      </c>
      <c r="B284" s="9" t="s">
        <v>306</v>
      </c>
      <c r="C284" s="5">
        <v>109</v>
      </c>
      <c r="D284" s="5">
        <v>22122</v>
      </c>
      <c r="E284" s="11">
        <v>0.25</v>
      </c>
      <c r="F284" s="7" t="s">
        <v>215</v>
      </c>
      <c r="G284" s="4" t="s">
        <v>7</v>
      </c>
      <c r="H284" s="2">
        <v>1</v>
      </c>
      <c r="I284" s="8">
        <v>2511.14</v>
      </c>
      <c r="J284" s="8">
        <v>2511.14</v>
      </c>
      <c r="K284" s="8">
        <v>0</v>
      </c>
      <c r="L284" s="4" t="s">
        <v>8</v>
      </c>
    </row>
    <row r="285" spans="1:12">
      <c r="A285" s="5">
        <v>201743</v>
      </c>
      <c r="B285" s="9" t="s">
        <v>306</v>
      </c>
      <c r="C285" s="5">
        <v>108</v>
      </c>
      <c r="D285" s="5">
        <v>22120</v>
      </c>
      <c r="E285" s="11">
        <v>0.25</v>
      </c>
      <c r="F285" s="7" t="s">
        <v>216</v>
      </c>
      <c r="G285" s="4" t="s">
        <v>7</v>
      </c>
      <c r="H285" s="2">
        <v>1</v>
      </c>
      <c r="I285" s="8">
        <v>3051.3</v>
      </c>
      <c r="J285" s="8">
        <v>3051.3</v>
      </c>
      <c r="K285" s="8">
        <v>0</v>
      </c>
      <c r="L285" s="4" t="s">
        <v>8</v>
      </c>
    </row>
    <row r="286" spans="1:12">
      <c r="A286" s="5">
        <v>201737</v>
      </c>
      <c r="B286" s="9" t="s">
        <v>306</v>
      </c>
      <c r="C286" s="5">
        <v>108</v>
      </c>
      <c r="D286" s="5">
        <v>22120</v>
      </c>
      <c r="E286" s="11">
        <v>0.25</v>
      </c>
      <c r="F286" s="7" t="s">
        <v>217</v>
      </c>
      <c r="G286" s="4" t="s">
        <v>7</v>
      </c>
      <c r="H286" s="2">
        <v>1</v>
      </c>
      <c r="I286" s="8">
        <v>1153.3599999999999</v>
      </c>
      <c r="J286" s="8">
        <v>1153.3599999999999</v>
      </c>
      <c r="K286" s="8">
        <v>0</v>
      </c>
      <c r="L286" s="4" t="s">
        <v>8</v>
      </c>
    </row>
    <row r="287" spans="1:12">
      <c r="A287" s="5">
        <v>201739</v>
      </c>
      <c r="B287" s="9" t="s">
        <v>306</v>
      </c>
      <c r="C287" s="5">
        <v>108</v>
      </c>
      <c r="D287" s="5">
        <v>22120</v>
      </c>
      <c r="E287" s="11">
        <v>0.25</v>
      </c>
      <c r="F287" s="7" t="s">
        <v>218</v>
      </c>
      <c r="G287" s="4" t="s">
        <v>7</v>
      </c>
      <c r="H287" s="2">
        <v>1</v>
      </c>
      <c r="I287" s="8">
        <v>1153.3599999999999</v>
      </c>
      <c r="J287" s="8">
        <v>1153.3599999999999</v>
      </c>
      <c r="K287" s="8">
        <v>0</v>
      </c>
      <c r="L287" s="4" t="s">
        <v>8</v>
      </c>
    </row>
    <row r="288" spans="1:12">
      <c r="A288" s="5">
        <v>201613</v>
      </c>
      <c r="B288" s="9" t="s">
        <v>306</v>
      </c>
      <c r="C288" s="5">
        <v>108</v>
      </c>
      <c r="D288" s="5">
        <v>22122</v>
      </c>
      <c r="E288" s="11">
        <v>0.25</v>
      </c>
      <c r="F288" s="7" t="s">
        <v>219</v>
      </c>
      <c r="G288" s="4" t="s">
        <v>7</v>
      </c>
      <c r="H288" s="2">
        <v>1</v>
      </c>
      <c r="I288" s="8">
        <v>2468.02</v>
      </c>
      <c r="J288" s="8">
        <v>2468.02</v>
      </c>
      <c r="K288" s="8">
        <v>0</v>
      </c>
      <c r="L288" s="4" t="s">
        <v>8</v>
      </c>
    </row>
    <row r="289" spans="1:12">
      <c r="A289" s="5">
        <v>200553</v>
      </c>
      <c r="B289" s="9" t="s">
        <v>306</v>
      </c>
      <c r="C289" s="5">
        <v>104</v>
      </c>
      <c r="D289" s="5">
        <v>22122</v>
      </c>
      <c r="E289" s="11">
        <v>0.25</v>
      </c>
      <c r="F289" s="7" t="s">
        <v>221</v>
      </c>
      <c r="G289" s="4" t="s">
        <v>7</v>
      </c>
      <c r="H289" s="2">
        <v>1</v>
      </c>
      <c r="I289" s="8">
        <v>48.92</v>
      </c>
      <c r="J289" s="8">
        <v>48.92</v>
      </c>
      <c r="K289" s="8">
        <v>0</v>
      </c>
      <c r="L289" s="4" t="s">
        <v>8</v>
      </c>
    </row>
    <row r="290" spans="1:12">
      <c r="A290" s="5">
        <v>200827</v>
      </c>
      <c r="B290" s="9" t="s">
        <v>310</v>
      </c>
      <c r="C290" s="5">
        <v>100</v>
      </c>
      <c r="D290" s="5">
        <v>22330</v>
      </c>
      <c r="E290" s="11">
        <v>0.25</v>
      </c>
      <c r="F290" s="7" t="s">
        <v>54</v>
      </c>
      <c r="G290" s="4" t="s">
        <v>7</v>
      </c>
      <c r="H290" s="2">
        <v>2</v>
      </c>
      <c r="I290" s="8">
        <v>423.92</v>
      </c>
      <c r="J290" s="8">
        <v>423.92</v>
      </c>
      <c r="K290" s="8">
        <v>0</v>
      </c>
      <c r="L290" s="4" t="s">
        <v>8</v>
      </c>
    </row>
    <row r="291" spans="1:12">
      <c r="A291" s="5">
        <v>201859</v>
      </c>
      <c r="B291" s="9" t="s">
        <v>310</v>
      </c>
      <c r="C291" s="5">
        <v>100</v>
      </c>
      <c r="D291" s="5">
        <v>22330</v>
      </c>
      <c r="E291" s="11">
        <v>0.25</v>
      </c>
      <c r="F291" s="7" t="s">
        <v>129</v>
      </c>
      <c r="G291" s="4" t="s">
        <v>7</v>
      </c>
      <c r="H291" s="2">
        <v>1</v>
      </c>
      <c r="I291" s="8">
        <v>214.24</v>
      </c>
      <c r="J291" s="8">
        <v>209.78</v>
      </c>
      <c r="K291" s="8">
        <v>4.460000000000008</v>
      </c>
      <c r="L291" s="4" t="s">
        <v>8</v>
      </c>
    </row>
    <row r="292" spans="1:12">
      <c r="A292" s="5">
        <v>202209</v>
      </c>
      <c r="B292" s="9" t="s">
        <v>310</v>
      </c>
      <c r="C292" s="5">
        <v>100</v>
      </c>
      <c r="D292" s="5">
        <v>22330</v>
      </c>
      <c r="E292" s="11">
        <v>0.25</v>
      </c>
      <c r="F292" s="7" t="s">
        <v>138</v>
      </c>
      <c r="G292" s="4" t="s">
        <v>7</v>
      </c>
      <c r="H292" s="2">
        <v>1</v>
      </c>
      <c r="I292" s="8">
        <v>235.88</v>
      </c>
      <c r="J292" s="8">
        <v>73.709999999999994</v>
      </c>
      <c r="K292" s="8">
        <v>162.17000000000002</v>
      </c>
      <c r="L292" s="4" t="s">
        <v>8</v>
      </c>
    </row>
    <row r="293" spans="1:12">
      <c r="A293" s="5">
        <v>200831</v>
      </c>
      <c r="B293" s="9" t="s">
        <v>310</v>
      </c>
      <c r="C293" s="5">
        <v>108</v>
      </c>
      <c r="D293" s="5">
        <v>22330</v>
      </c>
      <c r="E293" s="11">
        <v>0.25</v>
      </c>
      <c r="F293" s="7" t="s">
        <v>187</v>
      </c>
      <c r="G293" s="4" t="s">
        <v>7</v>
      </c>
      <c r="H293" s="2">
        <v>1</v>
      </c>
      <c r="I293" s="8">
        <v>477.8</v>
      </c>
      <c r="J293" s="8">
        <v>477.8</v>
      </c>
      <c r="K293" s="8">
        <v>0</v>
      </c>
      <c r="L293" s="4" t="s">
        <v>8</v>
      </c>
    </row>
    <row r="294" spans="1:12">
      <c r="A294" s="5">
        <v>200001</v>
      </c>
      <c r="B294" s="9" t="s">
        <v>307</v>
      </c>
      <c r="C294" s="5">
        <v>104</v>
      </c>
      <c r="D294" s="5">
        <v>24429</v>
      </c>
      <c r="E294" s="11">
        <v>0.125</v>
      </c>
      <c r="F294" s="7" t="s">
        <v>12</v>
      </c>
      <c r="G294" s="4" t="s">
        <v>7</v>
      </c>
      <c r="H294" s="2">
        <v>1</v>
      </c>
      <c r="I294" s="8">
        <v>10086.93</v>
      </c>
      <c r="J294" s="8">
        <v>10086.93</v>
      </c>
      <c r="K294" s="8">
        <v>0</v>
      </c>
      <c r="L294" s="4" t="s">
        <v>8</v>
      </c>
    </row>
    <row r="295" spans="1:12">
      <c r="A295" s="5">
        <v>200529</v>
      </c>
      <c r="B295" s="9" t="s">
        <v>307</v>
      </c>
      <c r="C295" s="5">
        <v>104</v>
      </c>
      <c r="D295" s="5">
        <v>24422</v>
      </c>
      <c r="E295" s="11">
        <v>0.125</v>
      </c>
      <c r="F295" s="7" t="s">
        <v>13</v>
      </c>
      <c r="G295" s="4" t="s">
        <v>7</v>
      </c>
      <c r="H295" s="2">
        <v>1</v>
      </c>
      <c r="I295" s="8">
        <v>46881.68</v>
      </c>
      <c r="J295" s="8">
        <v>46881.68</v>
      </c>
      <c r="K295" s="8">
        <v>0</v>
      </c>
      <c r="L295" s="4" t="s">
        <v>8</v>
      </c>
    </row>
    <row r="296" spans="1:12">
      <c r="A296" s="5">
        <v>201123</v>
      </c>
      <c r="B296" s="9" t="s">
        <v>307</v>
      </c>
      <c r="C296" s="5">
        <v>104</v>
      </c>
      <c r="D296" s="5">
        <v>24439</v>
      </c>
      <c r="E296" s="11">
        <v>0.125</v>
      </c>
      <c r="F296" s="7" t="s">
        <v>15</v>
      </c>
      <c r="G296" s="4" t="s">
        <v>7</v>
      </c>
      <c r="H296" s="2">
        <v>1</v>
      </c>
      <c r="I296" s="8">
        <v>134238.74</v>
      </c>
      <c r="J296" s="8">
        <v>131440.42249999999</v>
      </c>
      <c r="K296" s="8">
        <v>2798.3175000000047</v>
      </c>
      <c r="L296" s="4" t="s">
        <v>8</v>
      </c>
    </row>
    <row r="297" spans="1:12">
      <c r="A297" s="5">
        <v>201124</v>
      </c>
      <c r="B297" s="9" t="s">
        <v>307</v>
      </c>
      <c r="C297" s="5">
        <v>104</v>
      </c>
      <c r="D297" s="5">
        <v>24439</v>
      </c>
      <c r="E297" s="11">
        <v>0.125</v>
      </c>
      <c r="F297" s="7" t="s">
        <v>16</v>
      </c>
      <c r="G297" s="4" t="s">
        <v>7</v>
      </c>
      <c r="H297" s="2">
        <v>1</v>
      </c>
      <c r="I297" s="8">
        <v>160622.24</v>
      </c>
      <c r="J297" s="8">
        <v>157274.23000000001</v>
      </c>
      <c r="K297" s="8">
        <v>3348.0099999999802</v>
      </c>
      <c r="L297" s="4" t="s">
        <v>8</v>
      </c>
    </row>
    <row r="298" spans="1:12">
      <c r="A298" s="5">
        <v>201128</v>
      </c>
      <c r="B298" s="9" t="s">
        <v>307</v>
      </c>
      <c r="C298" s="5">
        <v>104</v>
      </c>
      <c r="D298" s="5">
        <v>24439</v>
      </c>
      <c r="E298" s="11">
        <v>0.125</v>
      </c>
      <c r="F298" s="7" t="s">
        <v>17</v>
      </c>
      <c r="G298" s="4" t="s">
        <v>7</v>
      </c>
      <c r="H298" s="2">
        <v>1</v>
      </c>
      <c r="I298" s="8">
        <v>62666.239999999998</v>
      </c>
      <c r="J298" s="8">
        <v>60707.09</v>
      </c>
      <c r="K298" s="8">
        <v>1959.1500000000015</v>
      </c>
      <c r="L298" s="4" t="s">
        <v>8</v>
      </c>
    </row>
    <row r="299" spans="1:12">
      <c r="A299" s="5">
        <v>201760</v>
      </c>
      <c r="B299" s="9" t="s">
        <v>307</v>
      </c>
      <c r="C299" s="5">
        <v>108</v>
      </c>
      <c r="D299" s="5">
        <v>24439</v>
      </c>
      <c r="E299" s="11">
        <v>0.125</v>
      </c>
      <c r="F299" s="7" t="s">
        <v>18</v>
      </c>
      <c r="G299" s="4" t="s">
        <v>7</v>
      </c>
      <c r="H299" s="2">
        <v>1</v>
      </c>
      <c r="I299" s="8">
        <v>131311.13</v>
      </c>
      <c r="J299" s="8">
        <v>75230.331250000003</v>
      </c>
      <c r="K299" s="8">
        <v>56080.798750000002</v>
      </c>
      <c r="L299" s="4" t="s">
        <v>8</v>
      </c>
    </row>
    <row r="300" spans="1:12">
      <c r="A300" s="5">
        <v>201761</v>
      </c>
      <c r="B300" s="9" t="s">
        <v>307</v>
      </c>
      <c r="C300" s="5">
        <v>108</v>
      </c>
      <c r="D300" s="5">
        <v>24439</v>
      </c>
      <c r="E300" s="11">
        <v>0.125</v>
      </c>
      <c r="F300" s="7" t="s">
        <v>19</v>
      </c>
      <c r="G300" s="4" t="s">
        <v>7</v>
      </c>
      <c r="H300" s="2">
        <v>1</v>
      </c>
      <c r="I300" s="8">
        <v>131311.13</v>
      </c>
      <c r="J300" s="8">
        <v>75230.331250000003</v>
      </c>
      <c r="K300" s="8">
        <v>56080.798750000002</v>
      </c>
      <c r="L300" s="4" t="s">
        <v>8</v>
      </c>
    </row>
    <row r="301" spans="1:12">
      <c r="A301" s="5">
        <v>201793</v>
      </c>
      <c r="B301" s="9" t="s">
        <v>307</v>
      </c>
      <c r="C301" s="5">
        <v>108</v>
      </c>
      <c r="D301" s="5">
        <v>24439</v>
      </c>
      <c r="E301" s="11">
        <v>0.125</v>
      </c>
      <c r="F301" s="7" t="s">
        <v>20</v>
      </c>
      <c r="G301" s="4" t="s">
        <v>7</v>
      </c>
      <c r="H301" s="2">
        <v>1</v>
      </c>
      <c r="I301" s="8">
        <v>126857.66</v>
      </c>
      <c r="J301" s="8">
        <v>70035.997499999998</v>
      </c>
      <c r="K301" s="8">
        <v>56821.662500000006</v>
      </c>
      <c r="L301" s="4" t="s">
        <v>8</v>
      </c>
    </row>
    <row r="302" spans="1:12">
      <c r="A302" s="5">
        <v>201794</v>
      </c>
      <c r="B302" s="9" t="s">
        <v>307</v>
      </c>
      <c r="C302" s="5">
        <v>108</v>
      </c>
      <c r="D302" s="5">
        <v>24439</v>
      </c>
      <c r="E302" s="11">
        <v>0.125</v>
      </c>
      <c r="F302" s="7" t="s">
        <v>21</v>
      </c>
      <c r="G302" s="4" t="s">
        <v>7</v>
      </c>
      <c r="H302" s="2">
        <v>1</v>
      </c>
      <c r="I302" s="8">
        <v>124238.29</v>
      </c>
      <c r="J302" s="8">
        <v>68589.896250000005</v>
      </c>
      <c r="K302" s="8">
        <v>55648.393749999988</v>
      </c>
      <c r="L302" s="4" t="s">
        <v>8</v>
      </c>
    </row>
    <row r="303" spans="1:12">
      <c r="A303" s="5">
        <v>201759</v>
      </c>
      <c r="B303" s="9" t="s">
        <v>307</v>
      </c>
      <c r="C303" s="5">
        <v>108</v>
      </c>
      <c r="D303" s="5">
        <v>24439</v>
      </c>
      <c r="E303" s="11">
        <v>0.125</v>
      </c>
      <c r="F303" s="7" t="s">
        <v>22</v>
      </c>
      <c r="G303" s="4" t="s">
        <v>7</v>
      </c>
      <c r="H303" s="2">
        <v>1</v>
      </c>
      <c r="I303" s="8">
        <v>69697.149999999994</v>
      </c>
      <c r="J303" s="8">
        <v>39930.653749999998</v>
      </c>
      <c r="K303" s="8">
        <v>29766.496249999997</v>
      </c>
      <c r="L303" s="4" t="s">
        <v>8</v>
      </c>
    </row>
    <row r="304" spans="1:12">
      <c r="A304" s="5">
        <v>201762</v>
      </c>
      <c r="B304" s="9" t="s">
        <v>307</v>
      </c>
      <c r="C304" s="5">
        <v>108</v>
      </c>
      <c r="D304" s="5">
        <v>24439</v>
      </c>
      <c r="E304" s="11">
        <v>0.125</v>
      </c>
      <c r="F304" s="7" t="s">
        <v>23</v>
      </c>
      <c r="G304" s="4" t="s">
        <v>7</v>
      </c>
      <c r="H304" s="2">
        <v>1</v>
      </c>
      <c r="I304" s="8">
        <v>70467.070000000007</v>
      </c>
      <c r="J304" s="8">
        <v>40371.753750000003</v>
      </c>
      <c r="K304" s="8">
        <v>30095.316250000003</v>
      </c>
      <c r="L304" s="4" t="s">
        <v>8</v>
      </c>
    </row>
    <row r="305" spans="1:12">
      <c r="A305" s="5">
        <v>201758</v>
      </c>
      <c r="B305" s="9" t="s">
        <v>307</v>
      </c>
      <c r="C305" s="5">
        <v>108</v>
      </c>
      <c r="D305" s="5">
        <v>24439</v>
      </c>
      <c r="E305" s="11">
        <v>0.125</v>
      </c>
      <c r="F305" s="7" t="s">
        <v>24</v>
      </c>
      <c r="G305" s="4" t="s">
        <v>7</v>
      </c>
      <c r="H305" s="2">
        <v>1</v>
      </c>
      <c r="I305" s="8">
        <v>69966.62</v>
      </c>
      <c r="J305" s="8">
        <v>40085.047500000001</v>
      </c>
      <c r="K305" s="8">
        <v>29881.572499999995</v>
      </c>
      <c r="L305" s="4" t="s">
        <v>8</v>
      </c>
    </row>
    <row r="306" spans="1:12">
      <c r="A306" s="5">
        <v>201756</v>
      </c>
      <c r="B306" s="9" t="s">
        <v>307</v>
      </c>
      <c r="C306" s="5">
        <v>108</v>
      </c>
      <c r="D306" s="5">
        <v>24439</v>
      </c>
      <c r="E306" s="11">
        <v>0.125</v>
      </c>
      <c r="F306" s="7" t="s">
        <v>25</v>
      </c>
      <c r="G306" s="4" t="s">
        <v>7</v>
      </c>
      <c r="H306" s="2">
        <v>1</v>
      </c>
      <c r="I306" s="8">
        <v>137220.28</v>
      </c>
      <c r="J306" s="8">
        <v>78615.774999999994</v>
      </c>
      <c r="K306" s="8">
        <v>58604.505000000005</v>
      </c>
      <c r="L306" s="4" t="s">
        <v>8</v>
      </c>
    </row>
    <row r="307" spans="1:12">
      <c r="A307" s="5">
        <v>201757</v>
      </c>
      <c r="B307" s="9" t="s">
        <v>307</v>
      </c>
      <c r="C307" s="5">
        <v>108</v>
      </c>
      <c r="D307" s="5">
        <v>24439</v>
      </c>
      <c r="E307" s="11">
        <v>0.125</v>
      </c>
      <c r="F307" s="7" t="s">
        <v>26</v>
      </c>
      <c r="G307" s="4" t="s">
        <v>7</v>
      </c>
      <c r="H307" s="2">
        <v>1</v>
      </c>
      <c r="I307" s="8">
        <v>137220.28</v>
      </c>
      <c r="J307" s="8">
        <v>78615.774999999994</v>
      </c>
      <c r="K307" s="8">
        <v>58604.505000000005</v>
      </c>
      <c r="L307" s="4" t="s">
        <v>8</v>
      </c>
    </row>
    <row r="308" spans="1:12">
      <c r="A308" s="5">
        <v>200066</v>
      </c>
      <c r="B308" s="9" t="s">
        <v>307</v>
      </c>
      <c r="C308" s="5">
        <v>104</v>
      </c>
      <c r="D308" s="5">
        <v>24439</v>
      </c>
      <c r="E308" s="11">
        <v>0.125</v>
      </c>
      <c r="F308" s="7" t="s">
        <v>27</v>
      </c>
      <c r="G308" s="4" t="s">
        <v>7</v>
      </c>
      <c r="H308" s="2">
        <v>1</v>
      </c>
      <c r="I308" s="8">
        <v>53.09</v>
      </c>
      <c r="J308" s="8">
        <v>53.09</v>
      </c>
      <c r="K308" s="8">
        <v>0</v>
      </c>
      <c r="L308" s="4" t="s">
        <v>8</v>
      </c>
    </row>
    <row r="309" spans="1:12">
      <c r="A309" s="5">
        <v>200149</v>
      </c>
      <c r="B309" s="9" t="s">
        <v>307</v>
      </c>
      <c r="C309" s="5">
        <v>104</v>
      </c>
      <c r="D309" s="5">
        <v>24439</v>
      </c>
      <c r="E309" s="11">
        <v>0.125</v>
      </c>
      <c r="F309" s="7" t="s">
        <v>46</v>
      </c>
      <c r="G309" s="4" t="s">
        <v>7</v>
      </c>
      <c r="H309" s="2">
        <v>1</v>
      </c>
      <c r="I309" s="8">
        <v>11295.8</v>
      </c>
      <c r="J309" s="8">
        <v>11295.8</v>
      </c>
      <c r="K309" s="8">
        <v>0</v>
      </c>
      <c r="L309" s="4" t="s">
        <v>8</v>
      </c>
    </row>
    <row r="310" spans="1:12">
      <c r="A310" s="5">
        <v>200009</v>
      </c>
      <c r="B310" s="9" t="s">
        <v>307</v>
      </c>
      <c r="C310" s="5">
        <v>104</v>
      </c>
      <c r="D310" s="5">
        <v>24439</v>
      </c>
      <c r="E310" s="11">
        <v>0.125</v>
      </c>
      <c r="F310" s="7" t="s">
        <v>49</v>
      </c>
      <c r="G310" s="4" t="s">
        <v>7</v>
      </c>
      <c r="H310" s="2">
        <v>1</v>
      </c>
      <c r="I310" s="8">
        <v>1592.67</v>
      </c>
      <c r="J310" s="8">
        <v>1592.67</v>
      </c>
      <c r="K310" s="8">
        <v>0</v>
      </c>
      <c r="L310" s="4" t="s">
        <v>8</v>
      </c>
    </row>
    <row r="311" spans="1:12">
      <c r="A311" s="5">
        <v>201809</v>
      </c>
      <c r="B311" s="9" t="s">
        <v>307</v>
      </c>
      <c r="C311" s="5">
        <v>104</v>
      </c>
      <c r="D311" s="5">
        <v>24429</v>
      </c>
      <c r="E311" s="11">
        <v>0.125</v>
      </c>
      <c r="F311" s="7" t="s">
        <v>51</v>
      </c>
      <c r="G311" s="4" t="s">
        <v>7</v>
      </c>
      <c r="H311" s="2">
        <v>1</v>
      </c>
      <c r="I311" s="8">
        <v>15107.4</v>
      </c>
      <c r="J311" s="8">
        <v>10701.074999999999</v>
      </c>
      <c r="K311" s="8">
        <v>4406.3250000000007</v>
      </c>
      <c r="L311" s="4" t="s">
        <v>8</v>
      </c>
    </row>
    <row r="312" spans="1:12">
      <c r="A312" s="5">
        <v>201808</v>
      </c>
      <c r="B312" s="9" t="s">
        <v>307</v>
      </c>
      <c r="C312" s="5">
        <v>104</v>
      </c>
      <c r="D312" s="5">
        <v>24429</v>
      </c>
      <c r="E312" s="11">
        <v>0.125</v>
      </c>
      <c r="F312" s="7" t="s">
        <v>52</v>
      </c>
      <c r="G312" s="4" t="s">
        <v>7</v>
      </c>
      <c r="H312" s="2">
        <v>1</v>
      </c>
      <c r="I312" s="8">
        <v>14129.03</v>
      </c>
      <c r="J312" s="8">
        <v>9713.7087499999998</v>
      </c>
      <c r="K312" s="8">
        <v>4415.3212500000009</v>
      </c>
      <c r="L312" s="4" t="s">
        <v>8</v>
      </c>
    </row>
    <row r="313" spans="1:12">
      <c r="A313" s="5">
        <v>201468</v>
      </c>
      <c r="B313" s="9" t="s">
        <v>307</v>
      </c>
      <c r="C313" s="5">
        <v>104</v>
      </c>
      <c r="D313" s="5">
        <v>24421</v>
      </c>
      <c r="E313" s="11">
        <v>0.25</v>
      </c>
      <c r="F313" s="7" t="s">
        <v>55</v>
      </c>
      <c r="G313" s="4" t="s">
        <v>7</v>
      </c>
      <c r="H313" s="2">
        <v>1</v>
      </c>
      <c r="I313" s="8">
        <v>75632.039999999994</v>
      </c>
      <c r="J313" s="8">
        <v>75632.039999999994</v>
      </c>
      <c r="K313" s="8">
        <v>0</v>
      </c>
      <c r="L313" s="4" t="s">
        <v>8</v>
      </c>
    </row>
    <row r="314" spans="1:12">
      <c r="A314" s="5">
        <v>200820</v>
      </c>
      <c r="B314" s="9" t="s">
        <v>307</v>
      </c>
      <c r="C314" s="5">
        <v>104</v>
      </c>
      <c r="D314" s="5">
        <v>24421</v>
      </c>
      <c r="E314" s="11">
        <v>0.25</v>
      </c>
      <c r="F314" s="7" t="s">
        <v>56</v>
      </c>
      <c r="G314" s="4" t="s">
        <v>7</v>
      </c>
      <c r="H314" s="2">
        <v>1</v>
      </c>
      <c r="I314" s="8">
        <v>4027.51</v>
      </c>
      <c r="J314" s="8">
        <v>4027.51</v>
      </c>
      <c r="K314" s="8">
        <v>0</v>
      </c>
      <c r="L314" s="4" t="s">
        <v>8</v>
      </c>
    </row>
    <row r="315" spans="1:12">
      <c r="A315" s="5">
        <v>201558</v>
      </c>
      <c r="B315" s="9" t="s">
        <v>307</v>
      </c>
      <c r="C315" s="5">
        <v>104</v>
      </c>
      <c r="D315" s="5">
        <v>24439</v>
      </c>
      <c r="E315" s="11">
        <v>0.125</v>
      </c>
      <c r="F315" s="7" t="s">
        <v>72</v>
      </c>
      <c r="G315" s="4" t="s">
        <v>7</v>
      </c>
      <c r="H315" s="2">
        <v>1</v>
      </c>
      <c r="I315" s="8">
        <v>3981.68</v>
      </c>
      <c r="J315" s="8">
        <v>3898.68</v>
      </c>
      <c r="K315" s="8">
        <v>83</v>
      </c>
      <c r="L315" s="4" t="s">
        <v>8</v>
      </c>
    </row>
    <row r="316" spans="1:12">
      <c r="A316" s="5">
        <v>201562</v>
      </c>
      <c r="B316" s="9" t="s">
        <v>307</v>
      </c>
      <c r="C316" s="5">
        <v>104</v>
      </c>
      <c r="D316" s="5">
        <v>24439</v>
      </c>
      <c r="E316" s="11">
        <v>0.125</v>
      </c>
      <c r="F316" s="7" t="s">
        <v>74</v>
      </c>
      <c r="G316" s="4" t="s">
        <v>7</v>
      </c>
      <c r="H316" s="2">
        <v>1</v>
      </c>
      <c r="I316" s="8">
        <v>1327.23</v>
      </c>
      <c r="J316" s="8">
        <v>1271.9237499999999</v>
      </c>
      <c r="K316" s="8">
        <v>55.306250000000091</v>
      </c>
      <c r="L316" s="4" t="s">
        <v>8</v>
      </c>
    </row>
    <row r="317" spans="1:12">
      <c r="A317" s="5">
        <v>201555</v>
      </c>
      <c r="B317" s="9" t="s">
        <v>307</v>
      </c>
      <c r="C317" s="5">
        <v>104</v>
      </c>
      <c r="D317" s="5">
        <v>24439</v>
      </c>
      <c r="E317" s="11">
        <v>0.125</v>
      </c>
      <c r="F317" s="7" t="s">
        <v>75</v>
      </c>
      <c r="G317" s="4" t="s">
        <v>7</v>
      </c>
      <c r="H317" s="2">
        <v>1</v>
      </c>
      <c r="I317" s="8">
        <v>1327.23</v>
      </c>
      <c r="J317" s="8">
        <v>1285.7437499999999</v>
      </c>
      <c r="K317" s="8">
        <v>41.486250000000155</v>
      </c>
      <c r="L317" s="4" t="s">
        <v>8</v>
      </c>
    </row>
    <row r="318" spans="1:12">
      <c r="A318" s="5">
        <v>201553</v>
      </c>
      <c r="B318" s="9" t="s">
        <v>307</v>
      </c>
      <c r="C318" s="5">
        <v>104</v>
      </c>
      <c r="D318" s="5">
        <v>24439</v>
      </c>
      <c r="E318" s="11">
        <v>0.125</v>
      </c>
      <c r="F318" s="7" t="s">
        <v>77</v>
      </c>
      <c r="G318" s="4" t="s">
        <v>7</v>
      </c>
      <c r="H318" s="2">
        <v>1</v>
      </c>
      <c r="I318" s="8">
        <v>1592.67</v>
      </c>
      <c r="J318" s="8">
        <v>1559.4737500000001</v>
      </c>
      <c r="K318" s="8">
        <v>33.196249999999964</v>
      </c>
      <c r="L318" s="4" t="s">
        <v>8</v>
      </c>
    </row>
    <row r="319" spans="1:12">
      <c r="A319" s="5">
        <v>201557</v>
      </c>
      <c r="B319" s="9" t="s">
        <v>307</v>
      </c>
      <c r="C319" s="5">
        <v>104</v>
      </c>
      <c r="D319" s="5">
        <v>24439</v>
      </c>
      <c r="E319" s="11">
        <v>0.125</v>
      </c>
      <c r="F319" s="7" t="s">
        <v>78</v>
      </c>
      <c r="G319" s="4" t="s">
        <v>7</v>
      </c>
      <c r="H319" s="2">
        <v>1</v>
      </c>
      <c r="I319" s="8">
        <v>1990.84</v>
      </c>
      <c r="J319" s="8">
        <v>1949.335</v>
      </c>
      <c r="K319" s="8">
        <v>41.504999999999882</v>
      </c>
      <c r="L319" s="4" t="s">
        <v>8</v>
      </c>
    </row>
    <row r="320" spans="1:12">
      <c r="A320" s="5">
        <v>201559</v>
      </c>
      <c r="B320" s="9" t="s">
        <v>307</v>
      </c>
      <c r="C320" s="5">
        <v>104</v>
      </c>
      <c r="D320" s="5">
        <v>24439</v>
      </c>
      <c r="E320" s="11">
        <v>0.125</v>
      </c>
      <c r="F320" s="7" t="s">
        <v>79</v>
      </c>
      <c r="G320" s="4" t="s">
        <v>7</v>
      </c>
      <c r="H320" s="2">
        <v>1</v>
      </c>
      <c r="I320" s="8">
        <v>663.61</v>
      </c>
      <c r="J320" s="8">
        <v>642.86124999999993</v>
      </c>
      <c r="K320" s="8">
        <v>20.748750000000086</v>
      </c>
      <c r="L320" s="4" t="s">
        <v>8</v>
      </c>
    </row>
    <row r="321" spans="1:12">
      <c r="A321" s="5">
        <v>201560</v>
      </c>
      <c r="B321" s="9" t="s">
        <v>307</v>
      </c>
      <c r="C321" s="5">
        <v>104</v>
      </c>
      <c r="D321" s="5">
        <v>24439</v>
      </c>
      <c r="E321" s="11">
        <v>0.125</v>
      </c>
      <c r="F321" s="7" t="s">
        <v>82</v>
      </c>
      <c r="G321" s="4" t="s">
        <v>7</v>
      </c>
      <c r="H321" s="2">
        <v>1</v>
      </c>
      <c r="I321" s="8">
        <v>929.06</v>
      </c>
      <c r="J321" s="8">
        <v>900.01249999999993</v>
      </c>
      <c r="K321" s="8">
        <v>29.047500000000014</v>
      </c>
      <c r="L321" s="4" t="s">
        <v>8</v>
      </c>
    </row>
    <row r="322" spans="1:12">
      <c r="A322" s="5">
        <v>201554</v>
      </c>
      <c r="B322" s="9" t="s">
        <v>307</v>
      </c>
      <c r="C322" s="5">
        <v>104</v>
      </c>
      <c r="D322" s="5">
        <v>24439</v>
      </c>
      <c r="E322" s="11">
        <v>0.125</v>
      </c>
      <c r="F322" s="7" t="s">
        <v>84</v>
      </c>
      <c r="G322" s="4" t="s">
        <v>7</v>
      </c>
      <c r="H322" s="2">
        <v>1</v>
      </c>
      <c r="I322" s="8">
        <v>1990.84</v>
      </c>
      <c r="J322" s="8">
        <v>1949.335</v>
      </c>
      <c r="K322" s="8">
        <v>41.504999999999882</v>
      </c>
      <c r="L322" s="4" t="s">
        <v>8</v>
      </c>
    </row>
    <row r="323" spans="1:12">
      <c r="A323" s="5">
        <v>201556</v>
      </c>
      <c r="B323" s="9" t="s">
        <v>307</v>
      </c>
      <c r="C323" s="5">
        <v>104</v>
      </c>
      <c r="D323" s="5">
        <v>24439</v>
      </c>
      <c r="E323" s="11">
        <v>0.125</v>
      </c>
      <c r="F323" s="7" t="s">
        <v>85</v>
      </c>
      <c r="G323" s="4" t="s">
        <v>7</v>
      </c>
      <c r="H323" s="2">
        <v>1</v>
      </c>
      <c r="I323" s="8">
        <v>1990.84</v>
      </c>
      <c r="J323" s="8">
        <v>1928.605</v>
      </c>
      <c r="K323" s="8">
        <v>62.2349999999999</v>
      </c>
      <c r="L323" s="4" t="s">
        <v>8</v>
      </c>
    </row>
    <row r="324" spans="1:12">
      <c r="A324" s="5">
        <v>201561</v>
      </c>
      <c r="B324" s="9" t="s">
        <v>307</v>
      </c>
      <c r="C324" s="5">
        <v>104</v>
      </c>
      <c r="D324" s="5">
        <v>24439</v>
      </c>
      <c r="E324" s="11">
        <v>0.125</v>
      </c>
      <c r="F324" s="7" t="s">
        <v>86</v>
      </c>
      <c r="G324" s="4" t="s">
        <v>7</v>
      </c>
      <c r="H324" s="2">
        <v>1</v>
      </c>
      <c r="I324" s="8">
        <v>1592.67</v>
      </c>
      <c r="J324" s="8">
        <v>1542.87375</v>
      </c>
      <c r="K324" s="8">
        <v>49.7962500000001</v>
      </c>
      <c r="L324" s="4" t="s">
        <v>8</v>
      </c>
    </row>
    <row r="325" spans="1:12">
      <c r="A325" s="5">
        <v>201563</v>
      </c>
      <c r="B325" s="9" t="s">
        <v>307</v>
      </c>
      <c r="C325" s="5">
        <v>104</v>
      </c>
      <c r="D325" s="5">
        <v>24439</v>
      </c>
      <c r="E325" s="11">
        <v>0.125</v>
      </c>
      <c r="F325" s="7" t="s">
        <v>88</v>
      </c>
      <c r="G325" s="4" t="s">
        <v>7</v>
      </c>
      <c r="H325" s="2">
        <v>1</v>
      </c>
      <c r="I325" s="8">
        <v>2654.46</v>
      </c>
      <c r="J325" s="8">
        <v>2543.8575000000001</v>
      </c>
      <c r="K325" s="8">
        <v>110.60249999999996</v>
      </c>
      <c r="L325" s="4" t="s">
        <v>8</v>
      </c>
    </row>
    <row r="326" spans="1:12">
      <c r="A326" s="5">
        <v>201480</v>
      </c>
      <c r="B326" s="9" t="s">
        <v>307</v>
      </c>
      <c r="C326" s="5">
        <v>104</v>
      </c>
      <c r="D326" s="5">
        <v>24425</v>
      </c>
      <c r="E326" s="11">
        <v>0.125</v>
      </c>
      <c r="F326" s="7" t="s">
        <v>92</v>
      </c>
      <c r="G326" s="4" t="s">
        <v>7</v>
      </c>
      <c r="H326" s="2">
        <v>1</v>
      </c>
      <c r="I326" s="8">
        <v>39420.32</v>
      </c>
      <c r="J326" s="8">
        <v>30386.5</v>
      </c>
      <c r="K326" s="8">
        <v>9033.82</v>
      </c>
      <c r="L326" s="4" t="s">
        <v>8</v>
      </c>
    </row>
    <row r="327" spans="1:12">
      <c r="A327" s="5">
        <v>201710</v>
      </c>
      <c r="B327" s="9" t="s">
        <v>307</v>
      </c>
      <c r="C327" s="5">
        <v>108</v>
      </c>
      <c r="D327" s="5">
        <v>24439</v>
      </c>
      <c r="E327" s="11">
        <v>0.125</v>
      </c>
      <c r="F327" s="7" t="s">
        <v>96</v>
      </c>
      <c r="G327" s="4" t="s">
        <v>7</v>
      </c>
      <c r="H327" s="2">
        <v>1</v>
      </c>
      <c r="I327" s="8">
        <v>2883.62</v>
      </c>
      <c r="J327" s="8">
        <v>1892.3724999999999</v>
      </c>
      <c r="K327" s="8">
        <v>991.24749999999995</v>
      </c>
      <c r="L327" s="4" t="s">
        <v>8</v>
      </c>
    </row>
    <row r="328" spans="1:12">
      <c r="A328" s="5">
        <v>202002</v>
      </c>
      <c r="B328" s="9" t="s">
        <v>307</v>
      </c>
      <c r="C328" s="5">
        <v>104</v>
      </c>
      <c r="D328" s="5">
        <v>24429</v>
      </c>
      <c r="E328" s="11">
        <v>0.125</v>
      </c>
      <c r="F328" s="7" t="s">
        <v>97</v>
      </c>
      <c r="G328" s="4" t="s">
        <v>7</v>
      </c>
      <c r="H328" s="2">
        <v>1</v>
      </c>
      <c r="I328" s="8">
        <v>169723.47</v>
      </c>
      <c r="J328" s="8">
        <v>53028.733749999999</v>
      </c>
      <c r="K328" s="8">
        <v>116694.73625</v>
      </c>
      <c r="L328" s="4" t="s">
        <v>8</v>
      </c>
    </row>
    <row r="329" spans="1:12">
      <c r="A329" s="5">
        <v>201951</v>
      </c>
      <c r="B329" s="9" t="s">
        <v>307</v>
      </c>
      <c r="C329" s="5">
        <v>104</v>
      </c>
      <c r="D329" s="5">
        <v>24421</v>
      </c>
      <c r="E329" s="11">
        <v>0.25</v>
      </c>
      <c r="F329" s="7" t="s">
        <v>98</v>
      </c>
      <c r="G329" s="4" t="s">
        <v>7</v>
      </c>
      <c r="H329" s="2">
        <v>1</v>
      </c>
      <c r="I329" s="8">
        <v>105034.91</v>
      </c>
      <c r="J329" s="8">
        <v>70023.277500000011</v>
      </c>
      <c r="K329" s="8">
        <v>35011.632499999992</v>
      </c>
      <c r="L329" s="4" t="s">
        <v>8</v>
      </c>
    </row>
    <row r="330" spans="1:12">
      <c r="A330" s="5">
        <v>201950</v>
      </c>
      <c r="B330" s="9" t="s">
        <v>307</v>
      </c>
      <c r="C330" s="5">
        <v>104</v>
      </c>
      <c r="D330" s="5">
        <v>24421</v>
      </c>
      <c r="E330" s="11">
        <v>0.25</v>
      </c>
      <c r="F330" s="7" t="s">
        <v>99</v>
      </c>
      <c r="G330" s="4" t="s">
        <v>7</v>
      </c>
      <c r="H330" s="2">
        <v>1</v>
      </c>
      <c r="I330" s="8">
        <v>105034.91</v>
      </c>
      <c r="J330" s="8">
        <v>70023.277500000011</v>
      </c>
      <c r="K330" s="8">
        <v>35011.632499999992</v>
      </c>
      <c r="L330" s="4" t="s">
        <v>8</v>
      </c>
    </row>
    <row r="331" spans="1:12">
      <c r="A331" s="5">
        <v>201203</v>
      </c>
      <c r="B331" s="9" t="s">
        <v>307</v>
      </c>
      <c r="C331" s="5">
        <v>104</v>
      </c>
      <c r="D331" s="5">
        <v>24429</v>
      </c>
      <c r="E331" s="11">
        <v>0.125</v>
      </c>
      <c r="F331" s="7" t="s">
        <v>100</v>
      </c>
      <c r="G331" s="4" t="s">
        <v>7</v>
      </c>
      <c r="H331" s="2">
        <v>1</v>
      </c>
      <c r="I331" s="8">
        <v>22052.12</v>
      </c>
      <c r="J331" s="8">
        <v>21576.285</v>
      </c>
      <c r="K331" s="8">
        <v>475.83499999999913</v>
      </c>
      <c r="L331" s="4" t="s">
        <v>8</v>
      </c>
    </row>
    <row r="332" spans="1:12">
      <c r="A332" s="5">
        <v>200929</v>
      </c>
      <c r="B332" s="9" t="s">
        <v>307</v>
      </c>
      <c r="C332" s="5">
        <v>104</v>
      </c>
      <c r="D332" s="5">
        <v>24410</v>
      </c>
      <c r="E332" s="11">
        <v>0.1</v>
      </c>
      <c r="F332" s="7" t="s">
        <v>101</v>
      </c>
      <c r="G332" s="4" t="s">
        <v>7</v>
      </c>
      <c r="H332" s="2">
        <v>1</v>
      </c>
      <c r="I332" s="8">
        <v>16590.349999999999</v>
      </c>
      <c r="J332" s="8">
        <v>15899.084999999999</v>
      </c>
      <c r="K332" s="8">
        <v>691.26499999999942</v>
      </c>
      <c r="L332" s="4" t="s">
        <v>8</v>
      </c>
    </row>
    <row r="333" spans="1:12">
      <c r="A333" s="5">
        <v>201415</v>
      </c>
      <c r="B333" s="9" t="s">
        <v>307</v>
      </c>
      <c r="C333" s="5">
        <v>109</v>
      </c>
      <c r="D333" s="5">
        <v>24410</v>
      </c>
      <c r="E333" s="11">
        <v>0.1</v>
      </c>
      <c r="F333" s="7" t="s">
        <v>102</v>
      </c>
      <c r="G333" s="4" t="s">
        <v>7</v>
      </c>
      <c r="H333" s="2">
        <v>1</v>
      </c>
      <c r="I333" s="8">
        <v>16716.669999999998</v>
      </c>
      <c r="J333" s="8">
        <v>10581.617</v>
      </c>
      <c r="K333" s="8">
        <v>6135.0529999999981</v>
      </c>
      <c r="L333" s="4" t="s">
        <v>8</v>
      </c>
    </row>
    <row r="334" spans="1:12">
      <c r="A334" s="5">
        <v>201206</v>
      </c>
      <c r="B334" s="9" t="s">
        <v>307</v>
      </c>
      <c r="C334" s="5">
        <v>108</v>
      </c>
      <c r="D334" s="5">
        <v>24439</v>
      </c>
      <c r="E334" s="11">
        <v>0.125</v>
      </c>
      <c r="F334" s="7" t="s">
        <v>104</v>
      </c>
      <c r="G334" s="4" t="s">
        <v>7</v>
      </c>
      <c r="H334" s="2">
        <v>1</v>
      </c>
      <c r="I334" s="8">
        <v>3586.74</v>
      </c>
      <c r="J334" s="8">
        <v>3287.8424999999997</v>
      </c>
      <c r="K334" s="8">
        <v>298.89750000000004</v>
      </c>
      <c r="L334" s="4" t="s">
        <v>8</v>
      </c>
    </row>
    <row r="335" spans="1:12">
      <c r="A335" s="5">
        <v>201182</v>
      </c>
      <c r="B335" s="9" t="s">
        <v>307</v>
      </c>
      <c r="C335" s="5">
        <v>108</v>
      </c>
      <c r="D335" s="5">
        <v>24439</v>
      </c>
      <c r="E335" s="11">
        <v>0.125</v>
      </c>
      <c r="F335" s="7" t="s">
        <v>105</v>
      </c>
      <c r="G335" s="4" t="s">
        <v>7</v>
      </c>
      <c r="H335" s="2">
        <v>1</v>
      </c>
      <c r="I335" s="8">
        <v>11412.35</v>
      </c>
      <c r="J335" s="8">
        <v>10699.083750000002</v>
      </c>
      <c r="K335" s="8">
        <v>713.26624999999876</v>
      </c>
      <c r="L335" s="4" t="s">
        <v>8</v>
      </c>
    </row>
    <row r="336" spans="1:12">
      <c r="A336" s="5">
        <v>201052</v>
      </c>
      <c r="B336" s="9" t="s">
        <v>307</v>
      </c>
      <c r="C336" s="5">
        <v>108</v>
      </c>
      <c r="D336" s="5">
        <v>24439</v>
      </c>
      <c r="E336" s="11">
        <v>0.125</v>
      </c>
      <c r="F336" s="7" t="s">
        <v>107</v>
      </c>
      <c r="G336" s="4" t="s">
        <v>7</v>
      </c>
      <c r="H336" s="2">
        <v>1</v>
      </c>
      <c r="I336" s="8">
        <v>21940.49</v>
      </c>
      <c r="J336" s="8">
        <v>21940.49</v>
      </c>
      <c r="K336" s="8">
        <v>0</v>
      </c>
      <c r="L336" s="4" t="s">
        <v>8</v>
      </c>
    </row>
    <row r="337" spans="1:12">
      <c r="A337" s="5">
        <v>201376</v>
      </c>
      <c r="B337" s="9" t="s">
        <v>307</v>
      </c>
      <c r="C337" s="5">
        <v>108</v>
      </c>
      <c r="D337" s="5">
        <v>24439</v>
      </c>
      <c r="E337" s="11">
        <v>0.125</v>
      </c>
      <c r="F337" s="7" t="s">
        <v>108</v>
      </c>
      <c r="G337" s="4" t="s">
        <v>7</v>
      </c>
      <c r="H337" s="2">
        <v>1</v>
      </c>
      <c r="I337" s="8">
        <v>19255.43</v>
      </c>
      <c r="J337" s="8">
        <v>16046.188749999999</v>
      </c>
      <c r="K337" s="8">
        <v>3209.2412500000009</v>
      </c>
      <c r="L337" s="4" t="s">
        <v>8</v>
      </c>
    </row>
    <row r="338" spans="1:12">
      <c r="A338" s="5">
        <v>200962</v>
      </c>
      <c r="B338" s="9" t="s">
        <v>307</v>
      </c>
      <c r="C338" s="5">
        <v>108</v>
      </c>
      <c r="D338" s="5">
        <v>24439</v>
      </c>
      <c r="E338" s="11">
        <v>0.125</v>
      </c>
      <c r="F338" s="7" t="s">
        <v>109</v>
      </c>
      <c r="G338" s="4" t="s">
        <v>7</v>
      </c>
      <c r="H338" s="2">
        <v>1</v>
      </c>
      <c r="I338" s="8">
        <v>15191.32</v>
      </c>
      <c r="J338" s="8">
        <v>15191.32</v>
      </c>
      <c r="K338" s="8">
        <v>0</v>
      </c>
      <c r="L338" s="4" t="s">
        <v>8</v>
      </c>
    </row>
    <row r="339" spans="1:12">
      <c r="A339" s="5">
        <v>200961</v>
      </c>
      <c r="B339" s="9" t="s">
        <v>307</v>
      </c>
      <c r="C339" s="5">
        <v>108</v>
      </c>
      <c r="D339" s="5">
        <v>24439</v>
      </c>
      <c r="E339" s="11">
        <v>0.125</v>
      </c>
      <c r="F339" s="7" t="s">
        <v>110</v>
      </c>
      <c r="G339" s="4" t="s">
        <v>7</v>
      </c>
      <c r="H339" s="2">
        <v>1</v>
      </c>
      <c r="I339" s="8">
        <v>6465.59</v>
      </c>
      <c r="J339" s="8">
        <v>6465.59</v>
      </c>
      <c r="K339" s="8">
        <v>0</v>
      </c>
      <c r="L339" s="4" t="s">
        <v>8</v>
      </c>
    </row>
    <row r="340" spans="1:12">
      <c r="A340" s="5">
        <v>200919</v>
      </c>
      <c r="B340" s="9" t="s">
        <v>307</v>
      </c>
      <c r="C340" s="5">
        <v>106</v>
      </c>
      <c r="D340" s="5">
        <v>24439</v>
      </c>
      <c r="E340" s="11">
        <v>0.125</v>
      </c>
      <c r="F340" s="7" t="s">
        <v>143</v>
      </c>
      <c r="G340" s="4" t="s">
        <v>7</v>
      </c>
      <c r="H340" s="2">
        <v>1</v>
      </c>
      <c r="I340" s="8">
        <v>15123.69</v>
      </c>
      <c r="J340" s="8">
        <v>15123.69</v>
      </c>
      <c r="K340" s="8">
        <v>0</v>
      </c>
      <c r="L340" s="4" t="s">
        <v>8</v>
      </c>
    </row>
    <row r="341" spans="1:12">
      <c r="A341" s="5">
        <v>200810</v>
      </c>
      <c r="B341" s="9" t="s">
        <v>307</v>
      </c>
      <c r="C341" s="5">
        <v>104</v>
      </c>
      <c r="D341" s="5">
        <v>24425</v>
      </c>
      <c r="E341" s="11">
        <v>0.125</v>
      </c>
      <c r="F341" s="7" t="s">
        <v>144</v>
      </c>
      <c r="G341" s="4" t="s">
        <v>7</v>
      </c>
      <c r="H341" s="2">
        <v>1</v>
      </c>
      <c r="I341" s="8">
        <v>6975.53</v>
      </c>
      <c r="J341" s="8">
        <v>6975.53</v>
      </c>
      <c r="K341" s="8">
        <v>0</v>
      </c>
      <c r="L341" s="4" t="s">
        <v>8</v>
      </c>
    </row>
    <row r="342" spans="1:12">
      <c r="A342" s="5">
        <v>200821</v>
      </c>
      <c r="B342" s="9" t="s">
        <v>307</v>
      </c>
      <c r="C342" s="5">
        <v>104</v>
      </c>
      <c r="D342" s="5">
        <v>24425</v>
      </c>
      <c r="E342" s="11">
        <v>0.125</v>
      </c>
      <c r="F342" s="7" t="s">
        <v>144</v>
      </c>
      <c r="G342" s="4" t="s">
        <v>7</v>
      </c>
      <c r="H342" s="2">
        <v>1</v>
      </c>
      <c r="I342" s="8">
        <v>1998.38</v>
      </c>
      <c r="J342" s="8">
        <v>1998.38</v>
      </c>
      <c r="K342" s="8">
        <v>0</v>
      </c>
      <c r="L342" s="4" t="s">
        <v>8</v>
      </c>
    </row>
    <row r="343" spans="1:12">
      <c r="A343" s="5">
        <v>201816</v>
      </c>
      <c r="B343" s="9" t="s">
        <v>307</v>
      </c>
      <c r="C343" s="5">
        <v>108</v>
      </c>
      <c r="D343" s="5">
        <v>24425</v>
      </c>
      <c r="E343" s="11">
        <v>0.125</v>
      </c>
      <c r="F343" s="7" t="s">
        <v>145</v>
      </c>
      <c r="G343" s="4" t="s">
        <v>7</v>
      </c>
      <c r="H343" s="2">
        <v>1</v>
      </c>
      <c r="I343" s="8">
        <v>9106.58</v>
      </c>
      <c r="J343" s="8">
        <v>4743.0125000000007</v>
      </c>
      <c r="K343" s="8">
        <v>4363.5674999999992</v>
      </c>
      <c r="L343" s="4" t="s">
        <v>8</v>
      </c>
    </row>
    <row r="344" spans="1:12">
      <c r="A344" s="5">
        <v>201481</v>
      </c>
      <c r="B344" s="9" t="s">
        <v>307</v>
      </c>
      <c r="C344" s="5">
        <v>104</v>
      </c>
      <c r="D344" s="5">
        <v>24425</v>
      </c>
      <c r="E344" s="11">
        <v>0.125</v>
      </c>
      <c r="F344" s="7" t="s">
        <v>146</v>
      </c>
      <c r="G344" s="4" t="s">
        <v>7</v>
      </c>
      <c r="H344" s="2">
        <v>1</v>
      </c>
      <c r="I344" s="8">
        <v>24669.96</v>
      </c>
      <c r="J344" s="8">
        <v>19016.424999999999</v>
      </c>
      <c r="K344" s="8">
        <v>5653.5349999999999</v>
      </c>
      <c r="L344" s="4" t="s">
        <v>8</v>
      </c>
    </row>
    <row r="345" spans="1:12">
      <c r="A345" s="5">
        <v>200010</v>
      </c>
      <c r="B345" s="9" t="s">
        <v>307</v>
      </c>
      <c r="C345" s="5">
        <v>104</v>
      </c>
      <c r="D345" s="5">
        <v>24439</v>
      </c>
      <c r="E345" s="11">
        <v>0.125</v>
      </c>
      <c r="F345" s="7" t="s">
        <v>175</v>
      </c>
      <c r="G345" s="4" t="s">
        <v>7</v>
      </c>
      <c r="H345" s="2">
        <v>1</v>
      </c>
      <c r="I345" s="8">
        <v>1061.78</v>
      </c>
      <c r="J345" s="8">
        <v>1061.78</v>
      </c>
      <c r="K345" s="8">
        <v>0</v>
      </c>
      <c r="L345" s="4" t="s">
        <v>8</v>
      </c>
    </row>
    <row r="346" spans="1:12">
      <c r="A346" s="5">
        <v>200916</v>
      </c>
      <c r="B346" s="9" t="s">
        <v>307</v>
      </c>
      <c r="C346" s="5">
        <v>106</v>
      </c>
      <c r="D346" s="5">
        <v>24439</v>
      </c>
      <c r="E346" s="11">
        <v>0.125</v>
      </c>
      <c r="F346" s="7" t="s">
        <v>179</v>
      </c>
      <c r="G346" s="4" t="s">
        <v>7</v>
      </c>
      <c r="H346" s="2">
        <v>1</v>
      </c>
      <c r="I346" s="8">
        <v>5864.99</v>
      </c>
      <c r="J346" s="8">
        <v>5864.99</v>
      </c>
      <c r="K346" s="8">
        <v>0</v>
      </c>
      <c r="L346" s="4" t="s">
        <v>8</v>
      </c>
    </row>
    <row r="347" spans="1:12">
      <c r="A347" s="5">
        <v>202001</v>
      </c>
      <c r="B347" s="9" t="s">
        <v>307</v>
      </c>
      <c r="C347" s="5">
        <v>108</v>
      </c>
      <c r="D347" s="5">
        <v>24439</v>
      </c>
      <c r="E347" s="11">
        <v>0.125</v>
      </c>
      <c r="F347" s="7" t="s">
        <v>195</v>
      </c>
      <c r="G347" s="4" t="s">
        <v>7</v>
      </c>
      <c r="H347" s="2">
        <v>1</v>
      </c>
      <c r="I347" s="8">
        <v>121287.96</v>
      </c>
      <c r="J347" s="8">
        <v>37892.634999999995</v>
      </c>
      <c r="K347" s="8">
        <v>83395.325000000012</v>
      </c>
      <c r="L347" s="4" t="s">
        <v>8</v>
      </c>
    </row>
    <row r="348" spans="1:12">
      <c r="A348" s="5">
        <v>201709</v>
      </c>
      <c r="B348" s="9" t="s">
        <v>307</v>
      </c>
      <c r="C348" s="5">
        <v>108</v>
      </c>
      <c r="D348" s="5">
        <v>24439</v>
      </c>
      <c r="E348" s="11">
        <v>0.125</v>
      </c>
      <c r="F348" s="7" t="s">
        <v>196</v>
      </c>
      <c r="G348" s="4" t="s">
        <v>7</v>
      </c>
      <c r="H348" s="2">
        <v>1</v>
      </c>
      <c r="I348" s="8">
        <v>21513.33</v>
      </c>
      <c r="J348" s="8">
        <v>14118.126250000001</v>
      </c>
      <c r="K348" s="8">
        <v>7395.2037500000006</v>
      </c>
      <c r="L348" s="4" t="s">
        <v>8</v>
      </c>
    </row>
    <row r="349" spans="1:12">
      <c r="A349" s="5">
        <v>202210</v>
      </c>
      <c r="B349" s="9" t="s">
        <v>307</v>
      </c>
      <c r="C349" s="5">
        <v>111</v>
      </c>
      <c r="D349" s="5">
        <v>24439</v>
      </c>
      <c r="E349" s="11">
        <v>0.125</v>
      </c>
      <c r="F349" s="7" t="s">
        <v>197</v>
      </c>
      <c r="G349" s="4" t="s">
        <v>7</v>
      </c>
      <c r="H349" s="2">
        <v>1</v>
      </c>
      <c r="I349" s="8">
        <v>27301.08</v>
      </c>
      <c r="J349" s="8">
        <v>3981.405000000002</v>
      </c>
      <c r="K349" s="8">
        <v>23319.674999999999</v>
      </c>
      <c r="L349" s="4" t="s">
        <v>8</v>
      </c>
    </row>
    <row r="350" spans="1:12">
      <c r="A350" s="5">
        <v>200823</v>
      </c>
      <c r="B350" s="9" t="s">
        <v>307</v>
      </c>
      <c r="C350" s="5">
        <v>104</v>
      </c>
      <c r="D350" s="5">
        <v>24439</v>
      </c>
      <c r="E350" s="11">
        <v>0.125</v>
      </c>
      <c r="F350" s="7" t="s">
        <v>220</v>
      </c>
      <c r="G350" s="4" t="s">
        <v>7</v>
      </c>
      <c r="H350" s="2">
        <v>1</v>
      </c>
      <c r="I350" s="8">
        <v>2238.19</v>
      </c>
      <c r="J350" s="8">
        <v>2238.19</v>
      </c>
      <c r="K350" s="8">
        <v>0</v>
      </c>
      <c r="L350" s="4" t="s">
        <v>8</v>
      </c>
    </row>
    <row r="351" spans="1:12">
      <c r="A351" s="5">
        <v>201521</v>
      </c>
      <c r="B351" s="9" t="s">
        <v>307</v>
      </c>
      <c r="C351" s="5">
        <v>108</v>
      </c>
      <c r="D351" s="5">
        <v>24424</v>
      </c>
      <c r="E351" s="11">
        <v>0.25</v>
      </c>
      <c r="F351" s="7" t="s">
        <v>222</v>
      </c>
      <c r="G351" s="4" t="s">
        <v>7</v>
      </c>
      <c r="H351" s="2">
        <v>1</v>
      </c>
      <c r="I351" s="8">
        <v>19293.97</v>
      </c>
      <c r="J351" s="8">
        <v>19293.97</v>
      </c>
      <c r="K351" s="8">
        <v>0</v>
      </c>
      <c r="L351" s="4" t="s">
        <v>8</v>
      </c>
    </row>
    <row r="352" spans="1:12">
      <c r="A352" s="5">
        <v>201080</v>
      </c>
      <c r="B352" s="9" t="s">
        <v>307</v>
      </c>
      <c r="C352" s="5">
        <v>109</v>
      </c>
      <c r="D352" s="5">
        <v>24424</v>
      </c>
      <c r="E352" s="11">
        <v>0.25</v>
      </c>
      <c r="F352" s="7" t="s">
        <v>223</v>
      </c>
      <c r="G352" s="4" t="s">
        <v>7</v>
      </c>
      <c r="H352" s="2">
        <v>1</v>
      </c>
      <c r="I352" s="8">
        <v>15253.37</v>
      </c>
      <c r="J352" s="8">
        <v>15253.37</v>
      </c>
      <c r="K352" s="8">
        <v>0</v>
      </c>
      <c r="L352" s="4" t="s">
        <v>8</v>
      </c>
    </row>
    <row r="353" spans="1:12">
      <c r="A353" s="5">
        <v>201084</v>
      </c>
      <c r="B353" s="9" t="s">
        <v>307</v>
      </c>
      <c r="C353" s="5">
        <v>104</v>
      </c>
      <c r="D353" s="5">
        <v>24424</v>
      </c>
      <c r="E353" s="11">
        <v>0.25</v>
      </c>
      <c r="F353" s="7" t="s">
        <v>224</v>
      </c>
      <c r="G353" s="4" t="s">
        <v>7</v>
      </c>
      <c r="H353" s="2">
        <v>1</v>
      </c>
      <c r="I353" s="8">
        <v>23504.38</v>
      </c>
      <c r="J353" s="8">
        <v>23504.38</v>
      </c>
      <c r="K353" s="8">
        <v>0</v>
      </c>
      <c r="L353" s="4" t="s">
        <v>8</v>
      </c>
    </row>
    <row r="354" spans="1:12">
      <c r="A354" s="5">
        <v>201400</v>
      </c>
      <c r="B354" s="9" t="s">
        <v>307</v>
      </c>
      <c r="C354" s="5">
        <v>109</v>
      </c>
      <c r="D354" s="5">
        <v>24410</v>
      </c>
      <c r="E354" s="11">
        <v>0.1</v>
      </c>
      <c r="F354" s="7" t="s">
        <v>276</v>
      </c>
      <c r="G354" s="4" t="s">
        <v>7</v>
      </c>
      <c r="H354" s="2">
        <v>1</v>
      </c>
      <c r="I354" s="8">
        <v>12243.5</v>
      </c>
      <c r="J354" s="8">
        <v>7955.52</v>
      </c>
      <c r="K354" s="8">
        <v>4287.9799999999996</v>
      </c>
      <c r="L354" s="4" t="s">
        <v>8</v>
      </c>
    </row>
    <row r="355" spans="1:12">
      <c r="A355" s="5">
        <v>201867</v>
      </c>
      <c r="B355" s="9" t="s">
        <v>312</v>
      </c>
      <c r="C355" s="5">
        <v>100</v>
      </c>
      <c r="D355" s="5">
        <v>23114</v>
      </c>
      <c r="E355" s="11">
        <v>0.125</v>
      </c>
      <c r="F355" s="7" t="s">
        <v>65</v>
      </c>
      <c r="G355" s="4" t="s">
        <v>7</v>
      </c>
      <c r="H355" s="2">
        <v>2</v>
      </c>
      <c r="I355" s="8">
        <v>382.24</v>
      </c>
      <c r="J355" s="8">
        <v>187.14</v>
      </c>
      <c r="K355" s="8">
        <v>195.10000000000002</v>
      </c>
      <c r="L355" s="4" t="s">
        <v>8</v>
      </c>
    </row>
    <row r="356" spans="1:12">
      <c r="A356" s="5">
        <v>201453</v>
      </c>
      <c r="B356" s="9" t="s">
        <v>312</v>
      </c>
      <c r="C356" s="5">
        <v>100</v>
      </c>
      <c r="D356" s="5">
        <v>23114</v>
      </c>
      <c r="E356" s="11">
        <v>0.125</v>
      </c>
      <c r="F356" s="7" t="s">
        <v>66</v>
      </c>
      <c r="G356" s="4" t="s">
        <v>7</v>
      </c>
      <c r="H356" s="2">
        <v>1</v>
      </c>
      <c r="I356" s="8">
        <v>191.12</v>
      </c>
      <c r="J356" s="8">
        <v>149.31</v>
      </c>
      <c r="K356" s="8">
        <v>41.81</v>
      </c>
      <c r="L356" s="4" t="s">
        <v>8</v>
      </c>
    </row>
    <row r="357" spans="1:12">
      <c r="A357" s="5">
        <v>201454</v>
      </c>
      <c r="B357" s="9" t="s">
        <v>312</v>
      </c>
      <c r="C357" s="5">
        <v>100</v>
      </c>
      <c r="D357" s="5">
        <v>23114</v>
      </c>
      <c r="E357" s="11">
        <v>0.125</v>
      </c>
      <c r="F357" s="7" t="s">
        <v>66</v>
      </c>
      <c r="G357" s="4" t="s">
        <v>7</v>
      </c>
      <c r="H357" s="2">
        <v>1</v>
      </c>
      <c r="I357" s="8">
        <v>191.12</v>
      </c>
      <c r="J357" s="8">
        <v>149.31</v>
      </c>
      <c r="K357" s="8">
        <v>41.81</v>
      </c>
      <c r="L357" s="4" t="s">
        <v>8</v>
      </c>
    </row>
    <row r="358" spans="1:12">
      <c r="A358" s="5">
        <v>200345</v>
      </c>
      <c r="B358" s="9" t="s">
        <v>312</v>
      </c>
      <c r="C358" s="5">
        <v>100</v>
      </c>
      <c r="D358" s="5">
        <v>23111</v>
      </c>
      <c r="E358" s="11">
        <v>0.125</v>
      </c>
      <c r="F358" s="7" t="s">
        <v>127</v>
      </c>
      <c r="G358" s="4" t="s">
        <v>7</v>
      </c>
      <c r="H358" s="2">
        <v>1</v>
      </c>
      <c r="I358" s="8">
        <v>244.06</v>
      </c>
      <c r="J358" s="8">
        <v>244.06</v>
      </c>
      <c r="K358" s="8">
        <v>0</v>
      </c>
      <c r="L358" s="4" t="s">
        <v>8</v>
      </c>
    </row>
    <row r="359" spans="1:12">
      <c r="A359" s="5">
        <v>200826</v>
      </c>
      <c r="B359" s="9" t="s">
        <v>312</v>
      </c>
      <c r="C359" s="5">
        <v>100</v>
      </c>
      <c r="D359" s="5">
        <v>23116</v>
      </c>
      <c r="E359" s="11">
        <v>0.125</v>
      </c>
      <c r="F359" s="7" t="s">
        <v>181</v>
      </c>
      <c r="G359" s="4" t="s">
        <v>7</v>
      </c>
      <c r="H359" s="2">
        <v>1</v>
      </c>
      <c r="I359" s="8">
        <v>537.26</v>
      </c>
      <c r="J359" s="8">
        <v>537.26</v>
      </c>
      <c r="K359" s="8">
        <v>0</v>
      </c>
      <c r="L359" s="4" t="s">
        <v>8</v>
      </c>
    </row>
    <row r="360" spans="1:12">
      <c r="A360" s="5">
        <v>200824</v>
      </c>
      <c r="B360" s="9" t="s">
        <v>312</v>
      </c>
      <c r="C360" s="5">
        <v>100</v>
      </c>
      <c r="D360" s="5">
        <v>23117</v>
      </c>
      <c r="E360" s="11">
        <v>0.125</v>
      </c>
      <c r="F360" s="7" t="s">
        <v>182</v>
      </c>
      <c r="G360" s="4" t="s">
        <v>7</v>
      </c>
      <c r="H360" s="2">
        <v>4</v>
      </c>
      <c r="I360" s="8">
        <v>79.63</v>
      </c>
      <c r="J360" s="8">
        <v>79.63</v>
      </c>
      <c r="K360" s="8">
        <v>0</v>
      </c>
      <c r="L360" s="4" t="s">
        <v>8</v>
      </c>
    </row>
    <row r="361" spans="1:12">
      <c r="A361" s="5">
        <v>200825</v>
      </c>
      <c r="B361" s="9" t="s">
        <v>312</v>
      </c>
      <c r="C361" s="5">
        <v>100</v>
      </c>
      <c r="D361" s="5">
        <v>23116</v>
      </c>
      <c r="E361" s="11">
        <v>0.125</v>
      </c>
      <c r="F361" s="7" t="s">
        <v>183</v>
      </c>
      <c r="G361" s="4" t="s">
        <v>7</v>
      </c>
      <c r="H361" s="2">
        <v>1</v>
      </c>
      <c r="I361" s="8">
        <v>26.54</v>
      </c>
      <c r="J361" s="8">
        <v>26.54</v>
      </c>
      <c r="K361" s="8">
        <v>0</v>
      </c>
      <c r="L361" s="4" t="s">
        <v>8</v>
      </c>
    </row>
    <row r="362" spans="1:12">
      <c r="A362" s="5">
        <v>200062</v>
      </c>
      <c r="B362" s="9" t="s">
        <v>446</v>
      </c>
      <c r="C362" s="5">
        <v>109</v>
      </c>
      <c r="D362" s="5">
        <v>22121</v>
      </c>
      <c r="E362" s="11">
        <v>0.125</v>
      </c>
      <c r="F362" s="7" t="s">
        <v>44</v>
      </c>
      <c r="G362" s="4" t="s">
        <v>7</v>
      </c>
      <c r="H362" s="2">
        <v>62</v>
      </c>
      <c r="I362" s="8">
        <v>300.22000000000003</v>
      </c>
      <c r="J362" s="8">
        <v>300.22000000000003</v>
      </c>
      <c r="K362" s="8">
        <v>0</v>
      </c>
      <c r="L362" s="4" t="s">
        <v>8</v>
      </c>
    </row>
    <row r="363" spans="1:12">
      <c r="A363" s="5">
        <v>200063</v>
      </c>
      <c r="B363" s="9" t="s">
        <v>311</v>
      </c>
      <c r="C363" s="5">
        <v>109</v>
      </c>
      <c r="D363" s="5">
        <v>22121</v>
      </c>
      <c r="E363" s="11">
        <v>0.125</v>
      </c>
      <c r="F363" s="7" t="s">
        <v>45</v>
      </c>
      <c r="G363" s="4" t="s">
        <v>7</v>
      </c>
      <c r="H363" s="2">
        <v>84</v>
      </c>
      <c r="I363" s="8">
        <v>209.7</v>
      </c>
      <c r="J363" s="8">
        <v>209.7</v>
      </c>
      <c r="K363" s="8">
        <v>0</v>
      </c>
      <c r="L363" s="4" t="s">
        <v>8</v>
      </c>
    </row>
    <row r="364" spans="1:12">
      <c r="A364" s="5">
        <v>200060</v>
      </c>
      <c r="B364" s="9" t="s">
        <v>311</v>
      </c>
      <c r="C364" s="5">
        <v>109</v>
      </c>
      <c r="D364" s="5">
        <v>22121</v>
      </c>
      <c r="E364" s="11">
        <v>0.125</v>
      </c>
      <c r="F364" s="7" t="s">
        <v>95</v>
      </c>
      <c r="G364" s="4" t="s">
        <v>7</v>
      </c>
      <c r="H364" s="2">
        <v>1</v>
      </c>
      <c r="I364" s="8">
        <v>15.93</v>
      </c>
      <c r="J364" s="8">
        <v>15.93</v>
      </c>
      <c r="K364" s="8">
        <v>0</v>
      </c>
      <c r="L364" s="4" t="s">
        <v>8</v>
      </c>
    </row>
    <row r="365" spans="1:12">
      <c r="A365" s="5">
        <v>200061</v>
      </c>
      <c r="B365" s="9" t="s">
        <v>311</v>
      </c>
      <c r="C365" s="5">
        <v>109</v>
      </c>
      <c r="D365" s="5">
        <v>22121</v>
      </c>
      <c r="E365" s="11">
        <v>0.125</v>
      </c>
      <c r="F365" s="7" t="s">
        <v>126</v>
      </c>
      <c r="G365" s="4" t="s">
        <v>7</v>
      </c>
      <c r="H365" s="2">
        <v>421</v>
      </c>
      <c r="I365" s="8">
        <v>676.89</v>
      </c>
      <c r="J365" s="8">
        <v>676.89</v>
      </c>
      <c r="K365" s="8">
        <v>0</v>
      </c>
      <c r="L365" s="4" t="s">
        <v>8</v>
      </c>
    </row>
    <row r="366" spans="1:12">
      <c r="A366" s="5">
        <v>200039</v>
      </c>
      <c r="B366" s="9" t="s">
        <v>311</v>
      </c>
      <c r="C366" s="5">
        <v>109</v>
      </c>
      <c r="D366" s="5">
        <v>22121</v>
      </c>
      <c r="E366" s="11">
        <v>0.125</v>
      </c>
      <c r="F366" s="7" t="s">
        <v>141</v>
      </c>
      <c r="G366" s="4" t="s">
        <v>7</v>
      </c>
      <c r="H366" s="2">
        <v>1</v>
      </c>
      <c r="I366" s="8">
        <v>705.49</v>
      </c>
      <c r="J366" s="8">
        <v>705.49</v>
      </c>
      <c r="K366" s="8">
        <v>0</v>
      </c>
      <c r="L366" s="4" t="s">
        <v>8</v>
      </c>
    </row>
    <row r="367" spans="1:12">
      <c r="A367" s="5">
        <v>200040</v>
      </c>
      <c r="B367" s="9" t="s">
        <v>311</v>
      </c>
      <c r="C367" s="5">
        <v>109</v>
      </c>
      <c r="D367" s="5">
        <v>22121</v>
      </c>
      <c r="E367" s="11">
        <v>0.125</v>
      </c>
      <c r="F367" s="7" t="s">
        <v>142</v>
      </c>
      <c r="G367" s="4" t="s">
        <v>7</v>
      </c>
      <c r="H367" s="2">
        <v>1</v>
      </c>
      <c r="I367" s="8">
        <v>31.85</v>
      </c>
      <c r="J367" s="8">
        <v>31.85</v>
      </c>
      <c r="K367" s="8">
        <v>0</v>
      </c>
      <c r="L367" s="4" t="s">
        <v>8</v>
      </c>
    </row>
    <row r="368" spans="1:12">
      <c r="A368" s="5">
        <v>200038</v>
      </c>
      <c r="B368" s="9" t="s">
        <v>311</v>
      </c>
      <c r="C368" s="5">
        <v>109</v>
      </c>
      <c r="D368" s="5">
        <v>22121</v>
      </c>
      <c r="E368" s="11">
        <v>0.125</v>
      </c>
      <c r="F368" s="7" t="s">
        <v>178</v>
      </c>
      <c r="G368" s="4" t="s">
        <v>7</v>
      </c>
      <c r="H368" s="2">
        <v>1</v>
      </c>
      <c r="I368" s="8">
        <v>205.99</v>
      </c>
      <c r="J368" s="8">
        <v>205.99</v>
      </c>
      <c r="K368" s="8">
        <v>0</v>
      </c>
      <c r="L368" s="4" t="s">
        <v>8</v>
      </c>
    </row>
    <row r="369" spans="1:12">
      <c r="A369" s="5">
        <v>200379</v>
      </c>
      <c r="B369" s="9" t="s">
        <v>309</v>
      </c>
      <c r="C369" s="5">
        <v>109</v>
      </c>
      <c r="D369" s="5">
        <v>61000</v>
      </c>
      <c r="E369" s="11">
        <v>0.1</v>
      </c>
      <c r="F369" s="7" t="s">
        <v>70</v>
      </c>
      <c r="G369" s="4" t="s">
        <v>7</v>
      </c>
      <c r="H369" s="2">
        <v>1</v>
      </c>
      <c r="I369" s="8">
        <v>2766.61</v>
      </c>
      <c r="J369" s="8">
        <v>2766.61</v>
      </c>
      <c r="K369" s="8">
        <v>0</v>
      </c>
      <c r="L369" s="4" t="s">
        <v>8</v>
      </c>
    </row>
    <row r="370" spans="1:12">
      <c r="A370" s="5">
        <v>201582</v>
      </c>
      <c r="B370" s="9" t="s">
        <v>309</v>
      </c>
      <c r="C370" s="5">
        <v>108</v>
      </c>
      <c r="D370" s="5">
        <v>61000</v>
      </c>
      <c r="E370" s="11">
        <v>0.1</v>
      </c>
      <c r="F370" s="7" t="s">
        <v>71</v>
      </c>
      <c r="G370" s="4" t="s">
        <v>7</v>
      </c>
      <c r="H370" s="2">
        <v>1</v>
      </c>
      <c r="I370" s="8">
        <v>1838.21</v>
      </c>
      <c r="J370" s="8">
        <v>1072.2909999999999</v>
      </c>
      <c r="K370" s="8">
        <v>765.9190000000001</v>
      </c>
      <c r="L370" s="4" t="s">
        <v>8</v>
      </c>
    </row>
    <row r="371" spans="1:12">
      <c r="A371" s="5">
        <v>202201</v>
      </c>
      <c r="B371" s="9" t="s">
        <v>309</v>
      </c>
      <c r="C371" s="5">
        <v>100</v>
      </c>
      <c r="D371" s="5">
        <v>23219</v>
      </c>
      <c r="E371" s="11">
        <v>0.125</v>
      </c>
      <c r="F371" s="7" t="s">
        <v>91</v>
      </c>
      <c r="G371" s="4" t="s">
        <v>7</v>
      </c>
      <c r="H371" s="2">
        <v>1</v>
      </c>
      <c r="I371" s="8">
        <v>920.69</v>
      </c>
      <c r="J371" s="8">
        <v>201.39625000000007</v>
      </c>
      <c r="K371" s="8">
        <v>719.29375000000005</v>
      </c>
      <c r="L371" s="4" t="s">
        <v>8</v>
      </c>
    </row>
    <row r="372" spans="1:12">
      <c r="A372" s="5">
        <v>200994</v>
      </c>
      <c r="B372" s="9" t="s">
        <v>309</v>
      </c>
      <c r="C372" s="5">
        <v>104</v>
      </c>
      <c r="D372" s="5">
        <v>23219</v>
      </c>
      <c r="E372" s="11">
        <v>0.125</v>
      </c>
      <c r="F372" s="7" t="s">
        <v>139</v>
      </c>
      <c r="G372" s="4" t="s">
        <v>7</v>
      </c>
      <c r="H372" s="2">
        <v>11</v>
      </c>
      <c r="I372" s="8">
        <v>1654.03</v>
      </c>
      <c r="J372" s="8">
        <v>1654.03</v>
      </c>
      <c r="K372" s="8">
        <v>0</v>
      </c>
      <c r="L372" s="4" t="s">
        <v>8</v>
      </c>
    </row>
  </sheetData>
  <autoFilter ref="A1:L372" xr:uid="{00000000-0001-0000-0000-000000000000}">
    <sortState xmlns:xlrd2="http://schemas.microsoft.com/office/spreadsheetml/2017/richdata2" ref="A2:L372">
      <sortCondition ref="B1:B372"/>
    </sortState>
  </autoFilter>
  <pageMargins left="0.74803149606299213" right="0.74803149606299213" top="0.98425196850393704" bottom="0.98425196850393704" header="0.51181102362204722" footer="0.51181102362204722"/>
  <pageSetup paperSize="9" scale="44" fitToHeight="0" orientation="landscape" r:id="rId1"/>
  <headerFooter>
    <oddHeader>&amp;L&amp;G</oddHeader>
    <oddFooter>&amp;R&amp;P/&amp;N</oddFooter>
  </headerFooter>
  <rowBreaks count="1" manualBreakCount="1">
    <brk id="304" max="13" man="1"/>
  </rowBreaks>
  <legacyDrawingHF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D033A35-8EC3-4187-A206-6F065C55811D}">
  <dimension ref="A1:H118"/>
  <sheetViews>
    <sheetView topLeftCell="A106" workbookViewId="0">
      <selection activeCell="C19" sqref="C19"/>
    </sheetView>
  </sheetViews>
  <sheetFormatPr defaultColWidth="14.28515625" defaultRowHeight="15"/>
  <cols>
    <col min="1" max="1" width="9.5703125" bestFit="1" customWidth="1"/>
    <col min="2" max="2" width="19" bestFit="1" customWidth="1"/>
    <col min="3" max="3" width="55.5703125" bestFit="1" customWidth="1"/>
    <col min="4" max="4" width="18.5703125" bestFit="1" customWidth="1"/>
    <col min="5" max="5" width="24" bestFit="1" customWidth="1"/>
    <col min="6" max="6" width="18.28515625" bestFit="1" customWidth="1"/>
    <col min="7" max="7" width="11.7109375" bestFit="1" customWidth="1"/>
    <col min="8" max="8" width="44.28515625" bestFit="1" customWidth="1"/>
  </cols>
  <sheetData>
    <row r="1" spans="1:8">
      <c r="A1" s="4" t="s">
        <v>423</v>
      </c>
      <c r="B1" s="4" t="s">
        <v>0</v>
      </c>
      <c r="C1" s="4" t="s">
        <v>730</v>
      </c>
      <c r="D1" s="4" t="s">
        <v>2</v>
      </c>
      <c r="E1" s="4" t="s">
        <v>731</v>
      </c>
      <c r="F1" s="4" t="s">
        <v>4</v>
      </c>
      <c r="G1" s="4" t="s">
        <v>5</v>
      </c>
      <c r="H1" s="4" t="s">
        <v>6</v>
      </c>
    </row>
    <row r="2" spans="1:8">
      <c r="A2" s="4">
        <v>300527</v>
      </c>
      <c r="B2" s="35" t="s">
        <v>732</v>
      </c>
      <c r="C2" s="36" t="s">
        <v>359</v>
      </c>
      <c r="D2" s="35" t="s">
        <v>7</v>
      </c>
      <c r="E2" s="37">
        <v>1</v>
      </c>
      <c r="F2" s="2">
        <f t="shared" ref="F2:F65" si="0">E2</f>
        <v>1</v>
      </c>
      <c r="G2" s="2">
        <f t="shared" ref="G2:G65" si="1">F2-E2</f>
        <v>0</v>
      </c>
      <c r="H2" s="7" t="s">
        <v>451</v>
      </c>
    </row>
    <row r="3" spans="1:8">
      <c r="A3" s="4">
        <v>300838</v>
      </c>
      <c r="B3" s="35" t="s">
        <v>733</v>
      </c>
      <c r="C3" s="36" t="s">
        <v>372</v>
      </c>
      <c r="D3" s="35" t="s">
        <v>7</v>
      </c>
      <c r="E3" s="37">
        <v>1</v>
      </c>
      <c r="F3" s="2">
        <f t="shared" si="0"/>
        <v>1</v>
      </c>
      <c r="G3" s="2">
        <f t="shared" si="1"/>
        <v>0</v>
      </c>
      <c r="H3" s="7" t="s">
        <v>451</v>
      </c>
    </row>
    <row r="4" spans="1:8">
      <c r="A4" s="4">
        <v>300175</v>
      </c>
      <c r="B4" s="35" t="s">
        <v>734</v>
      </c>
      <c r="C4" s="36" t="s">
        <v>351</v>
      </c>
      <c r="D4" s="35" t="s">
        <v>7</v>
      </c>
      <c r="E4" s="37">
        <v>1</v>
      </c>
      <c r="F4" s="2">
        <f t="shared" si="0"/>
        <v>1</v>
      </c>
      <c r="G4" s="2">
        <f t="shared" si="1"/>
        <v>0</v>
      </c>
      <c r="H4" s="7" t="s">
        <v>451</v>
      </c>
    </row>
    <row r="5" spans="1:8">
      <c r="A5" s="4">
        <v>300174</v>
      </c>
      <c r="B5" s="35" t="s">
        <v>735</v>
      </c>
      <c r="C5" s="36" t="s">
        <v>350</v>
      </c>
      <c r="D5" s="35" t="s">
        <v>7</v>
      </c>
      <c r="E5" s="37">
        <v>1</v>
      </c>
      <c r="F5" s="2">
        <f t="shared" si="0"/>
        <v>1</v>
      </c>
      <c r="G5" s="2">
        <f t="shared" si="1"/>
        <v>0</v>
      </c>
      <c r="H5" s="7" t="s">
        <v>451</v>
      </c>
    </row>
    <row r="6" spans="1:8">
      <c r="A6" s="4">
        <v>300020</v>
      </c>
      <c r="B6" s="35" t="s">
        <v>736</v>
      </c>
      <c r="C6" s="36" t="s">
        <v>452</v>
      </c>
      <c r="D6" s="35" t="s">
        <v>7</v>
      </c>
      <c r="E6" s="37">
        <v>1</v>
      </c>
      <c r="F6" s="2">
        <f t="shared" si="0"/>
        <v>1</v>
      </c>
      <c r="G6" s="2">
        <f t="shared" si="1"/>
        <v>0</v>
      </c>
      <c r="H6" s="7" t="s">
        <v>451</v>
      </c>
    </row>
    <row r="7" spans="1:8">
      <c r="A7" s="4">
        <v>301213</v>
      </c>
      <c r="B7" s="35" t="s">
        <v>737</v>
      </c>
      <c r="C7" s="36" t="s">
        <v>395</v>
      </c>
      <c r="D7" s="35" t="s">
        <v>7</v>
      </c>
      <c r="E7" s="37">
        <v>1</v>
      </c>
      <c r="F7" s="2">
        <f t="shared" si="0"/>
        <v>1</v>
      </c>
      <c r="G7" s="2">
        <f t="shared" si="1"/>
        <v>0</v>
      </c>
      <c r="H7" s="7" t="s">
        <v>451</v>
      </c>
    </row>
    <row r="8" spans="1:8">
      <c r="A8" s="4">
        <v>300184</v>
      </c>
      <c r="B8" s="35" t="s">
        <v>738</v>
      </c>
      <c r="C8" s="36" t="s">
        <v>453</v>
      </c>
      <c r="D8" s="35" t="s">
        <v>7</v>
      </c>
      <c r="E8" s="37">
        <v>4</v>
      </c>
      <c r="F8" s="2">
        <f t="shared" si="0"/>
        <v>4</v>
      </c>
      <c r="G8" s="2">
        <f t="shared" si="1"/>
        <v>0</v>
      </c>
      <c r="H8" s="7" t="s">
        <v>451</v>
      </c>
    </row>
    <row r="9" spans="1:8">
      <c r="A9" s="4">
        <v>300159</v>
      </c>
      <c r="B9" s="35" t="s">
        <v>739</v>
      </c>
      <c r="C9" s="36" t="s">
        <v>349</v>
      </c>
      <c r="D9" s="35" t="s">
        <v>7</v>
      </c>
      <c r="E9" s="37">
        <v>10</v>
      </c>
      <c r="F9" s="2">
        <f t="shared" si="0"/>
        <v>10</v>
      </c>
      <c r="G9" s="2">
        <f t="shared" si="1"/>
        <v>0</v>
      </c>
      <c r="H9" s="7" t="s">
        <v>451</v>
      </c>
    </row>
    <row r="10" spans="1:8">
      <c r="A10" s="4">
        <v>301439</v>
      </c>
      <c r="B10" s="35" t="s">
        <v>740</v>
      </c>
      <c r="C10" s="36" t="s">
        <v>420</v>
      </c>
      <c r="D10" s="35" t="s">
        <v>7</v>
      </c>
      <c r="E10" s="37">
        <v>1</v>
      </c>
      <c r="F10" s="2">
        <f t="shared" si="0"/>
        <v>1</v>
      </c>
      <c r="G10" s="2">
        <f t="shared" si="1"/>
        <v>0</v>
      </c>
      <c r="H10" s="7" t="s">
        <v>451</v>
      </c>
    </row>
    <row r="11" spans="1:8">
      <c r="A11" s="4">
        <v>301440</v>
      </c>
      <c r="B11" s="35" t="s">
        <v>741</v>
      </c>
      <c r="C11" s="36" t="s">
        <v>420</v>
      </c>
      <c r="D11" s="35" t="s">
        <v>7</v>
      </c>
      <c r="E11" s="37">
        <v>1</v>
      </c>
      <c r="F11" s="2">
        <f t="shared" si="0"/>
        <v>1</v>
      </c>
      <c r="G11" s="2">
        <f t="shared" si="1"/>
        <v>0</v>
      </c>
      <c r="H11" s="7" t="s">
        <v>451</v>
      </c>
    </row>
    <row r="12" spans="1:8">
      <c r="A12" s="4">
        <v>301214</v>
      </c>
      <c r="B12" s="35" t="s">
        <v>742</v>
      </c>
      <c r="C12" s="36" t="s">
        <v>396</v>
      </c>
      <c r="D12" s="35" t="s">
        <v>7</v>
      </c>
      <c r="E12" s="37">
        <v>1</v>
      </c>
      <c r="F12" s="2">
        <f t="shared" si="0"/>
        <v>1</v>
      </c>
      <c r="G12" s="2">
        <f t="shared" si="1"/>
        <v>0</v>
      </c>
      <c r="H12" s="7" t="s">
        <v>451</v>
      </c>
    </row>
    <row r="13" spans="1:8">
      <c r="A13" s="4">
        <v>301395</v>
      </c>
      <c r="B13" s="35" t="s">
        <v>743</v>
      </c>
      <c r="C13" s="36" t="s">
        <v>413</v>
      </c>
      <c r="D13" s="35" t="s">
        <v>7</v>
      </c>
      <c r="E13" s="37">
        <v>2</v>
      </c>
      <c r="F13" s="2">
        <f t="shared" si="0"/>
        <v>2</v>
      </c>
      <c r="G13" s="2">
        <f t="shared" si="1"/>
        <v>0</v>
      </c>
      <c r="H13" s="7" t="s">
        <v>451</v>
      </c>
    </row>
    <row r="14" spans="1:8">
      <c r="A14" s="4">
        <v>300598</v>
      </c>
      <c r="B14" s="35" t="s">
        <v>744</v>
      </c>
      <c r="C14" s="36" t="s">
        <v>362</v>
      </c>
      <c r="D14" s="35" t="s">
        <v>7</v>
      </c>
      <c r="E14" s="37">
        <v>1</v>
      </c>
      <c r="F14" s="2">
        <f t="shared" si="0"/>
        <v>1</v>
      </c>
      <c r="G14" s="2">
        <f t="shared" si="1"/>
        <v>0</v>
      </c>
      <c r="H14" s="7" t="s">
        <v>451</v>
      </c>
    </row>
    <row r="15" spans="1:8">
      <c r="A15" s="4">
        <v>301410</v>
      </c>
      <c r="B15" s="35" t="s">
        <v>745</v>
      </c>
      <c r="C15" s="36" t="s">
        <v>417</v>
      </c>
      <c r="D15" s="35" t="s">
        <v>7</v>
      </c>
      <c r="E15" s="37">
        <v>2</v>
      </c>
      <c r="F15" s="2">
        <f t="shared" si="0"/>
        <v>2</v>
      </c>
      <c r="G15" s="2">
        <f t="shared" si="1"/>
        <v>0</v>
      </c>
      <c r="H15" s="7" t="s">
        <v>451</v>
      </c>
    </row>
    <row r="16" spans="1:8">
      <c r="A16" s="4">
        <v>300178</v>
      </c>
      <c r="B16" s="35" t="s">
        <v>746</v>
      </c>
      <c r="C16" s="36" t="s">
        <v>454</v>
      </c>
      <c r="D16" s="35" t="s">
        <v>7</v>
      </c>
      <c r="E16" s="37">
        <v>3</v>
      </c>
      <c r="F16" s="2">
        <f t="shared" si="0"/>
        <v>3</v>
      </c>
      <c r="G16" s="2">
        <f t="shared" si="1"/>
        <v>0</v>
      </c>
      <c r="H16" s="7" t="s">
        <v>451</v>
      </c>
    </row>
    <row r="17" spans="1:8">
      <c r="A17" s="4">
        <v>300010</v>
      </c>
      <c r="B17" s="35" t="s">
        <v>747</v>
      </c>
      <c r="C17" s="36" t="s">
        <v>347</v>
      </c>
      <c r="D17" s="35" t="s">
        <v>7</v>
      </c>
      <c r="E17" s="37">
        <v>1</v>
      </c>
      <c r="F17" s="2">
        <f t="shared" si="0"/>
        <v>1</v>
      </c>
      <c r="G17" s="2">
        <f t="shared" si="1"/>
        <v>0</v>
      </c>
      <c r="H17" s="7" t="s">
        <v>451</v>
      </c>
    </row>
    <row r="18" spans="1:8">
      <c r="A18" s="4">
        <v>301326</v>
      </c>
      <c r="B18" s="35" t="s">
        <v>748</v>
      </c>
      <c r="C18" s="36" t="s">
        <v>413</v>
      </c>
      <c r="D18" s="35" t="s">
        <v>7</v>
      </c>
      <c r="E18" s="37">
        <v>2</v>
      </c>
      <c r="F18" s="2">
        <f t="shared" si="0"/>
        <v>2</v>
      </c>
      <c r="G18" s="2">
        <f t="shared" si="1"/>
        <v>0</v>
      </c>
      <c r="H18" s="7" t="s">
        <v>451</v>
      </c>
    </row>
    <row r="19" spans="1:8">
      <c r="A19" s="4">
        <v>300924</v>
      </c>
      <c r="B19" s="35" t="s">
        <v>749</v>
      </c>
      <c r="C19" s="36" t="s">
        <v>379</v>
      </c>
      <c r="D19" s="35" t="s">
        <v>7</v>
      </c>
      <c r="E19" s="37">
        <v>2</v>
      </c>
      <c r="F19" s="2">
        <f t="shared" si="0"/>
        <v>2</v>
      </c>
      <c r="G19" s="2">
        <f t="shared" si="1"/>
        <v>0</v>
      </c>
      <c r="H19" s="7" t="s">
        <v>451</v>
      </c>
    </row>
    <row r="20" spans="1:8">
      <c r="A20" s="4">
        <v>300946</v>
      </c>
      <c r="B20" s="35" t="s">
        <v>749</v>
      </c>
      <c r="C20" s="36" t="s">
        <v>382</v>
      </c>
      <c r="D20" s="35" t="s">
        <v>7</v>
      </c>
      <c r="E20" s="37">
        <v>1</v>
      </c>
      <c r="F20" s="2">
        <f t="shared" si="0"/>
        <v>1</v>
      </c>
      <c r="G20" s="2">
        <f t="shared" si="1"/>
        <v>0</v>
      </c>
      <c r="H20" s="7" t="s">
        <v>451</v>
      </c>
    </row>
    <row r="21" spans="1:8">
      <c r="A21" s="4">
        <v>301348</v>
      </c>
      <c r="B21" s="35" t="s">
        <v>750</v>
      </c>
      <c r="C21" s="36" t="s">
        <v>414</v>
      </c>
      <c r="D21" s="35" t="s">
        <v>7</v>
      </c>
      <c r="E21" s="37">
        <v>1</v>
      </c>
      <c r="F21" s="2">
        <f t="shared" si="0"/>
        <v>1</v>
      </c>
      <c r="G21" s="2">
        <f t="shared" si="1"/>
        <v>0</v>
      </c>
      <c r="H21" s="7" t="s">
        <v>451</v>
      </c>
    </row>
    <row r="22" spans="1:8">
      <c r="A22" s="4">
        <v>300407</v>
      </c>
      <c r="B22" s="35" t="s">
        <v>751</v>
      </c>
      <c r="C22" s="36" t="s">
        <v>354</v>
      </c>
      <c r="D22" s="35" t="s">
        <v>7</v>
      </c>
      <c r="E22" s="37">
        <v>1</v>
      </c>
      <c r="F22" s="2">
        <f t="shared" si="0"/>
        <v>1</v>
      </c>
      <c r="G22" s="2">
        <f t="shared" si="1"/>
        <v>0</v>
      </c>
      <c r="H22" s="7" t="s">
        <v>451</v>
      </c>
    </row>
    <row r="23" spans="1:8">
      <c r="A23" s="4">
        <v>300511</v>
      </c>
      <c r="B23" s="35" t="s">
        <v>752</v>
      </c>
      <c r="C23" s="36" t="s">
        <v>455</v>
      </c>
      <c r="D23" s="35" t="s">
        <v>7</v>
      </c>
      <c r="E23" s="37">
        <v>1</v>
      </c>
      <c r="F23" s="2">
        <f t="shared" si="0"/>
        <v>1</v>
      </c>
      <c r="G23" s="2">
        <f t="shared" si="1"/>
        <v>0</v>
      </c>
      <c r="H23" s="7" t="s">
        <v>451</v>
      </c>
    </row>
    <row r="24" spans="1:8">
      <c r="A24" s="4">
        <v>301437</v>
      </c>
      <c r="B24" s="35" t="s">
        <v>753</v>
      </c>
      <c r="C24" s="36" t="s">
        <v>456</v>
      </c>
      <c r="D24" s="35" t="s">
        <v>7</v>
      </c>
      <c r="E24" s="37">
        <v>1</v>
      </c>
      <c r="F24" s="2">
        <f t="shared" si="0"/>
        <v>1</v>
      </c>
      <c r="G24" s="2">
        <f t="shared" si="1"/>
        <v>0</v>
      </c>
      <c r="H24" s="7" t="s">
        <v>451</v>
      </c>
    </row>
    <row r="25" spans="1:8">
      <c r="A25" s="4">
        <v>300513</v>
      </c>
      <c r="B25" s="35" t="s">
        <v>754</v>
      </c>
      <c r="C25" s="36" t="s">
        <v>252</v>
      </c>
      <c r="D25" s="35" t="s">
        <v>7</v>
      </c>
      <c r="E25" s="37">
        <v>8</v>
      </c>
      <c r="F25" s="2">
        <f t="shared" si="0"/>
        <v>8</v>
      </c>
      <c r="G25" s="2">
        <f t="shared" si="1"/>
        <v>0</v>
      </c>
      <c r="H25" s="7" t="s">
        <v>451</v>
      </c>
    </row>
    <row r="26" spans="1:8">
      <c r="A26" s="4">
        <v>301095</v>
      </c>
      <c r="B26" s="35" t="s">
        <v>755</v>
      </c>
      <c r="C26" s="36" t="s">
        <v>392</v>
      </c>
      <c r="D26" s="35" t="s">
        <v>7</v>
      </c>
      <c r="E26" s="37">
        <v>1</v>
      </c>
      <c r="F26" s="2">
        <f t="shared" si="0"/>
        <v>1</v>
      </c>
      <c r="G26" s="2">
        <f t="shared" si="1"/>
        <v>0</v>
      </c>
      <c r="H26" s="7" t="s">
        <v>451</v>
      </c>
    </row>
    <row r="27" spans="1:8">
      <c r="A27" s="4">
        <v>301097</v>
      </c>
      <c r="B27" s="35" t="s">
        <v>756</v>
      </c>
      <c r="C27" s="36" t="s">
        <v>392</v>
      </c>
      <c r="D27" s="35" t="s">
        <v>7</v>
      </c>
      <c r="E27" s="37">
        <v>1</v>
      </c>
      <c r="F27" s="2">
        <f t="shared" si="0"/>
        <v>1</v>
      </c>
      <c r="G27" s="2">
        <f t="shared" si="1"/>
        <v>0</v>
      </c>
      <c r="H27" s="7" t="s">
        <v>451</v>
      </c>
    </row>
    <row r="28" spans="1:8">
      <c r="A28" s="4">
        <v>301099</v>
      </c>
      <c r="B28" s="35" t="s">
        <v>757</v>
      </c>
      <c r="C28" s="36" t="s">
        <v>392</v>
      </c>
      <c r="D28" s="35" t="s">
        <v>7</v>
      </c>
      <c r="E28" s="37">
        <v>1</v>
      </c>
      <c r="F28" s="2">
        <f t="shared" si="0"/>
        <v>1</v>
      </c>
      <c r="G28" s="2">
        <f t="shared" si="1"/>
        <v>0</v>
      </c>
      <c r="H28" s="7" t="s">
        <v>451</v>
      </c>
    </row>
    <row r="29" spans="1:8">
      <c r="A29" s="4">
        <v>301417</v>
      </c>
      <c r="B29" s="35" t="s">
        <v>758</v>
      </c>
      <c r="C29" s="36" t="s">
        <v>413</v>
      </c>
      <c r="D29" s="35" t="s">
        <v>7</v>
      </c>
      <c r="E29" s="37">
        <v>1</v>
      </c>
      <c r="F29" s="2">
        <f t="shared" si="0"/>
        <v>1</v>
      </c>
      <c r="G29" s="2">
        <f t="shared" si="1"/>
        <v>0</v>
      </c>
      <c r="H29" s="7" t="s">
        <v>451</v>
      </c>
    </row>
    <row r="30" spans="1:8">
      <c r="A30" s="4">
        <v>301414</v>
      </c>
      <c r="B30" s="35" t="s">
        <v>759</v>
      </c>
      <c r="C30" s="36" t="s">
        <v>418</v>
      </c>
      <c r="D30" s="35" t="s">
        <v>7</v>
      </c>
      <c r="E30" s="37">
        <v>2</v>
      </c>
      <c r="F30" s="2">
        <f t="shared" si="0"/>
        <v>2</v>
      </c>
      <c r="G30" s="2">
        <f t="shared" si="1"/>
        <v>0</v>
      </c>
      <c r="H30" s="7" t="s">
        <v>451</v>
      </c>
    </row>
    <row r="31" spans="1:8">
      <c r="A31" s="4">
        <v>300940</v>
      </c>
      <c r="B31" s="35" t="s">
        <v>749</v>
      </c>
      <c r="C31" s="36" t="s">
        <v>381</v>
      </c>
      <c r="D31" s="35" t="s">
        <v>7</v>
      </c>
      <c r="E31" s="37">
        <v>1</v>
      </c>
      <c r="F31" s="2">
        <f t="shared" si="0"/>
        <v>1</v>
      </c>
      <c r="G31" s="2">
        <f t="shared" si="1"/>
        <v>0</v>
      </c>
      <c r="H31" s="7" t="s">
        <v>451</v>
      </c>
    </row>
    <row r="32" spans="1:8">
      <c r="A32" s="4">
        <v>300923</v>
      </c>
      <c r="B32" s="35" t="s">
        <v>749</v>
      </c>
      <c r="C32" s="36" t="s">
        <v>379</v>
      </c>
      <c r="D32" s="35" t="s">
        <v>7</v>
      </c>
      <c r="E32" s="37">
        <v>1</v>
      </c>
      <c r="F32" s="2">
        <f t="shared" si="0"/>
        <v>1</v>
      </c>
      <c r="G32" s="2">
        <f t="shared" si="1"/>
        <v>0</v>
      </c>
      <c r="H32" s="7" t="s">
        <v>451</v>
      </c>
    </row>
    <row r="33" spans="1:8">
      <c r="A33" s="4">
        <v>301181</v>
      </c>
      <c r="B33" s="35" t="s">
        <v>760</v>
      </c>
      <c r="C33" s="36" t="s">
        <v>457</v>
      </c>
      <c r="D33" s="35" t="s">
        <v>7</v>
      </c>
      <c r="E33" s="37">
        <v>1</v>
      </c>
      <c r="F33" s="2">
        <f t="shared" si="0"/>
        <v>1</v>
      </c>
      <c r="G33" s="2">
        <f t="shared" si="1"/>
        <v>0</v>
      </c>
      <c r="H33" s="7" t="s">
        <v>451</v>
      </c>
    </row>
    <row r="34" spans="1:8">
      <c r="A34" s="4">
        <v>301179</v>
      </c>
      <c r="B34" s="35" t="s">
        <v>761</v>
      </c>
      <c r="C34" s="36" t="s">
        <v>458</v>
      </c>
      <c r="D34" s="35" t="s">
        <v>7</v>
      </c>
      <c r="E34" s="37">
        <v>2</v>
      </c>
      <c r="F34" s="2">
        <f t="shared" si="0"/>
        <v>2</v>
      </c>
      <c r="G34" s="2">
        <f t="shared" si="1"/>
        <v>0</v>
      </c>
      <c r="H34" s="7" t="s">
        <v>451</v>
      </c>
    </row>
    <row r="35" spans="1:8">
      <c r="A35" s="4">
        <v>300054</v>
      </c>
      <c r="B35" s="35" t="s">
        <v>762</v>
      </c>
      <c r="C35" s="36" t="s">
        <v>459</v>
      </c>
      <c r="D35" s="35" t="s">
        <v>7</v>
      </c>
      <c r="E35" s="37">
        <v>1</v>
      </c>
      <c r="F35" s="2">
        <f t="shared" si="0"/>
        <v>1</v>
      </c>
      <c r="G35" s="2">
        <f t="shared" si="1"/>
        <v>0</v>
      </c>
      <c r="H35" s="7" t="s">
        <v>451</v>
      </c>
    </row>
    <row r="36" spans="1:8">
      <c r="A36" s="4">
        <v>300725</v>
      </c>
      <c r="B36" s="35" t="s">
        <v>763</v>
      </c>
      <c r="C36" s="36" t="s">
        <v>368</v>
      </c>
      <c r="D36" s="35" t="s">
        <v>7</v>
      </c>
      <c r="E36" s="37">
        <v>1</v>
      </c>
      <c r="F36" s="2">
        <f t="shared" si="0"/>
        <v>1</v>
      </c>
      <c r="G36" s="2">
        <f t="shared" si="1"/>
        <v>0</v>
      </c>
      <c r="H36" s="7" t="s">
        <v>451</v>
      </c>
    </row>
    <row r="37" spans="1:8">
      <c r="A37" s="4">
        <v>300496</v>
      </c>
      <c r="B37" s="35" t="s">
        <v>764</v>
      </c>
      <c r="C37" s="36" t="s">
        <v>457</v>
      </c>
      <c r="D37" s="35" t="s">
        <v>7</v>
      </c>
      <c r="E37" s="37">
        <v>1</v>
      </c>
      <c r="F37" s="2">
        <f t="shared" si="0"/>
        <v>1</v>
      </c>
      <c r="G37" s="2">
        <f t="shared" si="1"/>
        <v>0</v>
      </c>
      <c r="H37" s="7" t="s">
        <v>451</v>
      </c>
    </row>
    <row r="38" spans="1:8">
      <c r="A38" s="4">
        <v>301298</v>
      </c>
      <c r="B38" s="35" t="s">
        <v>765</v>
      </c>
      <c r="C38" s="36" t="s">
        <v>412</v>
      </c>
      <c r="D38" s="35" t="s">
        <v>7</v>
      </c>
      <c r="E38" s="37">
        <v>1</v>
      </c>
      <c r="F38" s="2">
        <f t="shared" si="0"/>
        <v>1</v>
      </c>
      <c r="G38" s="2">
        <f t="shared" si="1"/>
        <v>0</v>
      </c>
      <c r="H38" s="7" t="s">
        <v>451</v>
      </c>
    </row>
    <row r="39" spans="1:8">
      <c r="A39" s="4">
        <v>301297</v>
      </c>
      <c r="B39" s="35" t="s">
        <v>766</v>
      </c>
      <c r="C39" s="36" t="s">
        <v>411</v>
      </c>
      <c r="D39" s="35" t="s">
        <v>7</v>
      </c>
      <c r="E39" s="37">
        <v>1</v>
      </c>
      <c r="F39" s="2">
        <f t="shared" si="0"/>
        <v>1</v>
      </c>
      <c r="G39" s="2">
        <f t="shared" si="1"/>
        <v>0</v>
      </c>
      <c r="H39" s="7" t="s">
        <v>451</v>
      </c>
    </row>
    <row r="40" spans="1:8">
      <c r="A40" s="4">
        <v>301052</v>
      </c>
      <c r="B40" s="35" t="s">
        <v>767</v>
      </c>
      <c r="C40" s="36" t="s">
        <v>390</v>
      </c>
      <c r="D40" s="35" t="s">
        <v>7</v>
      </c>
      <c r="E40" s="37">
        <v>1</v>
      </c>
      <c r="F40" s="2">
        <f t="shared" si="0"/>
        <v>1</v>
      </c>
      <c r="G40" s="2">
        <f t="shared" si="1"/>
        <v>0</v>
      </c>
      <c r="H40" s="7" t="s">
        <v>451</v>
      </c>
    </row>
    <row r="41" spans="1:8">
      <c r="A41" s="4">
        <v>301051</v>
      </c>
      <c r="B41" s="35" t="s">
        <v>768</v>
      </c>
      <c r="C41" s="36" t="s">
        <v>389</v>
      </c>
      <c r="D41" s="35" t="s">
        <v>7</v>
      </c>
      <c r="E41" s="37">
        <v>1</v>
      </c>
      <c r="F41" s="2">
        <f t="shared" si="0"/>
        <v>1</v>
      </c>
      <c r="G41" s="2">
        <f t="shared" si="1"/>
        <v>0</v>
      </c>
      <c r="H41" s="7" t="s">
        <v>451</v>
      </c>
    </row>
    <row r="42" spans="1:8">
      <c r="A42" s="4">
        <v>300882</v>
      </c>
      <c r="B42" s="35" t="s">
        <v>749</v>
      </c>
      <c r="C42" s="36" t="s">
        <v>375</v>
      </c>
      <c r="D42" s="35" t="s">
        <v>7</v>
      </c>
      <c r="E42" s="37">
        <v>1</v>
      </c>
      <c r="F42" s="2">
        <f t="shared" si="0"/>
        <v>1</v>
      </c>
      <c r="G42" s="2">
        <f t="shared" si="1"/>
        <v>0</v>
      </c>
      <c r="H42" s="7" t="s">
        <v>451</v>
      </c>
    </row>
    <row r="43" spans="1:8">
      <c r="A43" s="4">
        <v>300881</v>
      </c>
      <c r="B43" s="35" t="s">
        <v>749</v>
      </c>
      <c r="C43" s="36" t="s">
        <v>374</v>
      </c>
      <c r="D43" s="35" t="s">
        <v>7</v>
      </c>
      <c r="E43" s="37">
        <v>1</v>
      </c>
      <c r="F43" s="2">
        <f t="shared" si="0"/>
        <v>1</v>
      </c>
      <c r="G43" s="2">
        <f t="shared" si="1"/>
        <v>0</v>
      </c>
      <c r="H43" s="7" t="s">
        <v>451</v>
      </c>
    </row>
    <row r="44" spans="1:8">
      <c r="A44" s="4">
        <v>300884</v>
      </c>
      <c r="B44" s="35" t="s">
        <v>749</v>
      </c>
      <c r="C44" s="36" t="s">
        <v>377</v>
      </c>
      <c r="D44" s="35" t="s">
        <v>7</v>
      </c>
      <c r="E44" s="37">
        <v>1</v>
      </c>
      <c r="F44" s="2">
        <f t="shared" si="0"/>
        <v>1</v>
      </c>
      <c r="G44" s="2">
        <f t="shared" si="1"/>
        <v>0</v>
      </c>
      <c r="H44" s="7" t="s">
        <v>451</v>
      </c>
    </row>
    <row r="45" spans="1:8">
      <c r="A45" s="4">
        <v>300883</v>
      </c>
      <c r="B45" s="35" t="s">
        <v>749</v>
      </c>
      <c r="C45" s="36" t="s">
        <v>376</v>
      </c>
      <c r="D45" s="35" t="s">
        <v>7</v>
      </c>
      <c r="E45" s="37">
        <v>1</v>
      </c>
      <c r="F45" s="2">
        <f t="shared" si="0"/>
        <v>1</v>
      </c>
      <c r="G45" s="2">
        <f t="shared" si="1"/>
        <v>0</v>
      </c>
      <c r="H45" s="7" t="s">
        <v>451</v>
      </c>
    </row>
    <row r="46" spans="1:8">
      <c r="A46" s="4">
        <v>300853</v>
      </c>
      <c r="B46" s="35" t="s">
        <v>769</v>
      </c>
      <c r="C46" s="36" t="s">
        <v>349</v>
      </c>
      <c r="D46" s="35" t="s">
        <v>7</v>
      </c>
      <c r="E46" s="37">
        <v>1</v>
      </c>
      <c r="F46" s="2">
        <f t="shared" si="0"/>
        <v>1</v>
      </c>
      <c r="G46" s="2">
        <f t="shared" si="1"/>
        <v>0</v>
      </c>
      <c r="H46" s="7" t="s">
        <v>451</v>
      </c>
    </row>
    <row r="47" spans="1:8">
      <c r="A47" s="4">
        <v>300854</v>
      </c>
      <c r="B47" s="35" t="s">
        <v>770</v>
      </c>
      <c r="C47" s="36" t="s">
        <v>349</v>
      </c>
      <c r="D47" s="35" t="s">
        <v>7</v>
      </c>
      <c r="E47" s="37">
        <v>1</v>
      </c>
      <c r="F47" s="2">
        <f t="shared" si="0"/>
        <v>1</v>
      </c>
      <c r="G47" s="2">
        <f t="shared" si="1"/>
        <v>0</v>
      </c>
      <c r="H47" s="7" t="s">
        <v>451</v>
      </c>
    </row>
    <row r="48" spans="1:8">
      <c r="A48" s="4">
        <v>300902</v>
      </c>
      <c r="B48" s="35" t="s">
        <v>749</v>
      </c>
      <c r="C48" s="36" t="s">
        <v>349</v>
      </c>
      <c r="D48" s="35" t="s">
        <v>7</v>
      </c>
      <c r="E48" s="37">
        <v>1</v>
      </c>
      <c r="F48" s="2">
        <f t="shared" si="0"/>
        <v>1</v>
      </c>
      <c r="G48" s="2">
        <f t="shared" si="1"/>
        <v>0</v>
      </c>
      <c r="H48" s="7" t="s">
        <v>451</v>
      </c>
    </row>
    <row r="49" spans="1:8">
      <c r="A49" s="4">
        <v>300903</v>
      </c>
      <c r="B49" s="35" t="s">
        <v>749</v>
      </c>
      <c r="C49" s="36" t="s">
        <v>349</v>
      </c>
      <c r="D49" s="35" t="s">
        <v>7</v>
      </c>
      <c r="E49" s="37">
        <v>1</v>
      </c>
      <c r="F49" s="2">
        <f t="shared" si="0"/>
        <v>1</v>
      </c>
      <c r="G49" s="2">
        <f t="shared" si="1"/>
        <v>0</v>
      </c>
      <c r="H49" s="7" t="s">
        <v>451</v>
      </c>
    </row>
    <row r="50" spans="1:8">
      <c r="A50" s="4">
        <v>301289</v>
      </c>
      <c r="B50" s="35" t="s">
        <v>771</v>
      </c>
      <c r="C50" s="36" t="s">
        <v>349</v>
      </c>
      <c r="D50" s="35" t="s">
        <v>7</v>
      </c>
      <c r="E50" s="37">
        <v>1</v>
      </c>
      <c r="F50" s="2">
        <f t="shared" si="0"/>
        <v>1</v>
      </c>
      <c r="G50" s="2">
        <f t="shared" si="1"/>
        <v>0</v>
      </c>
      <c r="H50" s="7" t="s">
        <v>451</v>
      </c>
    </row>
    <row r="51" spans="1:8">
      <c r="A51" s="4">
        <v>301292</v>
      </c>
      <c r="B51" s="35" t="s">
        <v>772</v>
      </c>
      <c r="C51" s="36" t="s">
        <v>349</v>
      </c>
      <c r="D51" s="35" t="s">
        <v>7</v>
      </c>
      <c r="E51" s="37">
        <v>1</v>
      </c>
      <c r="F51" s="2">
        <f t="shared" si="0"/>
        <v>1</v>
      </c>
      <c r="G51" s="2">
        <f t="shared" si="1"/>
        <v>0</v>
      </c>
      <c r="H51" s="7" t="s">
        <v>451</v>
      </c>
    </row>
    <row r="52" spans="1:8">
      <c r="A52" s="4">
        <v>300920</v>
      </c>
      <c r="B52" s="35" t="s">
        <v>749</v>
      </c>
      <c r="C52" s="36" t="s">
        <v>378</v>
      </c>
      <c r="D52" s="35" t="s">
        <v>7</v>
      </c>
      <c r="E52" s="37">
        <v>1</v>
      </c>
      <c r="F52" s="2">
        <f t="shared" si="0"/>
        <v>1</v>
      </c>
      <c r="G52" s="2">
        <f t="shared" si="1"/>
        <v>0</v>
      </c>
      <c r="H52" s="7" t="s">
        <v>451</v>
      </c>
    </row>
    <row r="53" spans="1:8">
      <c r="A53" s="4">
        <v>300953</v>
      </c>
      <c r="B53" s="35" t="s">
        <v>749</v>
      </c>
      <c r="C53" s="36" t="s">
        <v>383</v>
      </c>
      <c r="D53" s="35" t="s">
        <v>7</v>
      </c>
      <c r="E53" s="37">
        <v>1</v>
      </c>
      <c r="F53" s="2">
        <f t="shared" si="0"/>
        <v>1</v>
      </c>
      <c r="G53" s="2">
        <f t="shared" si="1"/>
        <v>0</v>
      </c>
      <c r="H53" s="7" t="s">
        <v>451</v>
      </c>
    </row>
    <row r="54" spans="1:8">
      <c r="A54" s="4">
        <v>301157</v>
      </c>
      <c r="B54" s="35" t="s">
        <v>749</v>
      </c>
      <c r="C54" s="36" t="s">
        <v>383</v>
      </c>
      <c r="D54" s="35" t="s">
        <v>7</v>
      </c>
      <c r="E54" s="37">
        <v>1</v>
      </c>
      <c r="F54" s="2">
        <f t="shared" si="0"/>
        <v>1</v>
      </c>
      <c r="G54" s="2">
        <f t="shared" si="1"/>
        <v>0</v>
      </c>
      <c r="H54" s="7" t="s">
        <v>451</v>
      </c>
    </row>
    <row r="55" spans="1:8">
      <c r="A55" s="4">
        <v>301062</v>
      </c>
      <c r="B55" s="35" t="s">
        <v>773</v>
      </c>
      <c r="C55" s="36" t="s">
        <v>391</v>
      </c>
      <c r="D55" s="35" t="s">
        <v>7</v>
      </c>
      <c r="E55" s="37">
        <v>1</v>
      </c>
      <c r="F55" s="2">
        <f t="shared" si="0"/>
        <v>1</v>
      </c>
      <c r="G55" s="2">
        <f t="shared" si="1"/>
        <v>0</v>
      </c>
      <c r="H55" s="7" t="s">
        <v>451</v>
      </c>
    </row>
    <row r="56" spans="1:8">
      <c r="A56" s="4">
        <v>300954</v>
      </c>
      <c r="B56" s="35" t="s">
        <v>749</v>
      </c>
      <c r="C56" s="36" t="s">
        <v>384</v>
      </c>
      <c r="D56" s="35" t="s">
        <v>7</v>
      </c>
      <c r="E56" s="37">
        <v>1</v>
      </c>
      <c r="F56" s="2">
        <f t="shared" si="0"/>
        <v>1</v>
      </c>
      <c r="G56" s="2">
        <f t="shared" si="1"/>
        <v>0</v>
      </c>
      <c r="H56" s="7" t="s">
        <v>451</v>
      </c>
    </row>
    <row r="57" spans="1:8">
      <c r="A57" s="4">
        <v>300968</v>
      </c>
      <c r="B57" s="35" t="s">
        <v>749</v>
      </c>
      <c r="C57" s="36" t="s">
        <v>385</v>
      </c>
      <c r="D57" s="35" t="s">
        <v>7</v>
      </c>
      <c r="E57" s="37">
        <v>1</v>
      </c>
      <c r="F57" s="2">
        <f t="shared" si="0"/>
        <v>1</v>
      </c>
      <c r="G57" s="2">
        <f t="shared" si="1"/>
        <v>0</v>
      </c>
      <c r="H57" s="7" t="s">
        <v>451</v>
      </c>
    </row>
    <row r="58" spans="1:8">
      <c r="A58" s="4">
        <v>300969</v>
      </c>
      <c r="B58" s="35" t="s">
        <v>749</v>
      </c>
      <c r="C58" s="36" t="s">
        <v>385</v>
      </c>
      <c r="D58" s="35" t="s">
        <v>7</v>
      </c>
      <c r="E58" s="37">
        <v>1</v>
      </c>
      <c r="F58" s="2">
        <f t="shared" si="0"/>
        <v>1</v>
      </c>
      <c r="G58" s="2">
        <f t="shared" si="1"/>
        <v>0</v>
      </c>
      <c r="H58" s="7" t="s">
        <v>451</v>
      </c>
    </row>
    <row r="59" spans="1:8">
      <c r="A59" s="4">
        <v>301268</v>
      </c>
      <c r="B59" s="35" t="s">
        <v>774</v>
      </c>
      <c r="C59" s="36" t="s">
        <v>403</v>
      </c>
      <c r="D59" s="35" t="s">
        <v>7</v>
      </c>
      <c r="E59" s="37">
        <v>1</v>
      </c>
      <c r="F59" s="2">
        <f t="shared" si="0"/>
        <v>1</v>
      </c>
      <c r="G59" s="2">
        <f t="shared" si="1"/>
        <v>0</v>
      </c>
      <c r="H59" s="7" t="s">
        <v>451</v>
      </c>
    </row>
    <row r="60" spans="1:8">
      <c r="A60" s="4">
        <v>301269</v>
      </c>
      <c r="B60" s="35" t="s">
        <v>775</v>
      </c>
      <c r="C60" s="36" t="s">
        <v>404</v>
      </c>
      <c r="D60" s="35" t="s">
        <v>7</v>
      </c>
      <c r="E60" s="37">
        <v>1</v>
      </c>
      <c r="F60" s="2">
        <f t="shared" si="0"/>
        <v>1</v>
      </c>
      <c r="G60" s="2">
        <f t="shared" si="1"/>
        <v>0</v>
      </c>
      <c r="H60" s="7" t="s">
        <v>451</v>
      </c>
    </row>
    <row r="61" spans="1:8">
      <c r="A61" s="4">
        <v>301267</v>
      </c>
      <c r="B61" s="35" t="s">
        <v>776</v>
      </c>
      <c r="C61" s="36" t="s">
        <v>402</v>
      </c>
      <c r="D61" s="35" t="s">
        <v>7</v>
      </c>
      <c r="E61" s="37">
        <v>1</v>
      </c>
      <c r="F61" s="2">
        <f t="shared" si="0"/>
        <v>1</v>
      </c>
      <c r="G61" s="2">
        <f t="shared" si="1"/>
        <v>0</v>
      </c>
      <c r="H61" s="7" t="s">
        <v>451</v>
      </c>
    </row>
    <row r="62" spans="1:8">
      <c r="A62" s="4">
        <v>301291</v>
      </c>
      <c r="B62" s="35" t="s">
        <v>777</v>
      </c>
      <c r="C62" s="36" t="s">
        <v>408</v>
      </c>
      <c r="D62" s="35" t="s">
        <v>7</v>
      </c>
      <c r="E62" s="37">
        <v>1</v>
      </c>
      <c r="F62" s="2">
        <f t="shared" si="0"/>
        <v>1</v>
      </c>
      <c r="G62" s="2">
        <f t="shared" si="1"/>
        <v>0</v>
      </c>
      <c r="H62" s="7" t="s">
        <v>451</v>
      </c>
    </row>
    <row r="63" spans="1:8">
      <c r="A63" s="4">
        <v>301290</v>
      </c>
      <c r="B63" s="35" t="s">
        <v>778</v>
      </c>
      <c r="C63" s="36" t="s">
        <v>407</v>
      </c>
      <c r="D63" s="35" t="s">
        <v>7</v>
      </c>
      <c r="E63" s="37">
        <v>1</v>
      </c>
      <c r="F63" s="2">
        <f t="shared" si="0"/>
        <v>1</v>
      </c>
      <c r="G63" s="2">
        <f t="shared" si="1"/>
        <v>0</v>
      </c>
      <c r="H63" s="7" t="s">
        <v>451</v>
      </c>
    </row>
    <row r="64" spans="1:8">
      <c r="A64" s="4">
        <v>301288</v>
      </c>
      <c r="B64" s="35" t="s">
        <v>779</v>
      </c>
      <c r="C64" s="36" t="s">
        <v>406</v>
      </c>
      <c r="D64" s="35" t="s">
        <v>7</v>
      </c>
      <c r="E64" s="37">
        <v>1</v>
      </c>
      <c r="F64" s="2">
        <f t="shared" si="0"/>
        <v>1</v>
      </c>
      <c r="G64" s="2">
        <f t="shared" si="1"/>
        <v>0</v>
      </c>
      <c r="H64" s="7" t="s">
        <v>451</v>
      </c>
    </row>
    <row r="65" spans="1:8">
      <c r="A65" s="4">
        <v>301270</v>
      </c>
      <c r="B65" s="35" t="s">
        <v>780</v>
      </c>
      <c r="C65" s="36" t="s">
        <v>405</v>
      </c>
      <c r="D65" s="35" t="s">
        <v>7</v>
      </c>
      <c r="E65" s="37">
        <v>1</v>
      </c>
      <c r="F65" s="2">
        <f t="shared" si="0"/>
        <v>1</v>
      </c>
      <c r="G65" s="2">
        <f t="shared" si="1"/>
        <v>0</v>
      </c>
      <c r="H65" s="7" t="s">
        <v>451</v>
      </c>
    </row>
    <row r="66" spans="1:8">
      <c r="A66" s="4">
        <v>300807</v>
      </c>
      <c r="B66" s="35" t="s">
        <v>781</v>
      </c>
      <c r="C66" s="36" t="s">
        <v>371</v>
      </c>
      <c r="D66" s="35" t="s">
        <v>7</v>
      </c>
      <c r="E66" s="37">
        <v>7</v>
      </c>
      <c r="F66" s="2">
        <f t="shared" ref="F66:F118" si="2">E66</f>
        <v>7</v>
      </c>
      <c r="G66" s="2">
        <f t="shared" ref="G66:G118" si="3">F66-E66</f>
        <v>0</v>
      </c>
      <c r="H66" s="7" t="s">
        <v>451</v>
      </c>
    </row>
    <row r="67" spans="1:8">
      <c r="A67" s="4">
        <v>301418</v>
      </c>
      <c r="B67" s="35" t="s">
        <v>782</v>
      </c>
      <c r="C67" s="36" t="s">
        <v>419</v>
      </c>
      <c r="D67" s="35" t="s">
        <v>7</v>
      </c>
      <c r="E67" s="37">
        <v>1</v>
      </c>
      <c r="F67" s="2">
        <f t="shared" si="2"/>
        <v>1</v>
      </c>
      <c r="G67" s="2">
        <f t="shared" si="3"/>
        <v>0</v>
      </c>
      <c r="H67" s="7" t="s">
        <v>451</v>
      </c>
    </row>
    <row r="68" spans="1:8">
      <c r="A68" s="4">
        <v>301237</v>
      </c>
      <c r="B68" s="35" t="s">
        <v>783</v>
      </c>
      <c r="C68" s="36" t="s">
        <v>398</v>
      </c>
      <c r="D68" s="35" t="s">
        <v>7</v>
      </c>
      <c r="E68" s="37">
        <v>1</v>
      </c>
      <c r="F68" s="2">
        <f t="shared" si="2"/>
        <v>1</v>
      </c>
      <c r="G68" s="2">
        <f t="shared" si="3"/>
        <v>0</v>
      </c>
      <c r="H68" s="7" t="s">
        <v>451</v>
      </c>
    </row>
    <row r="69" spans="1:8">
      <c r="A69" s="4">
        <v>301260</v>
      </c>
      <c r="B69" s="35" t="s">
        <v>784</v>
      </c>
      <c r="C69" s="36" t="s">
        <v>398</v>
      </c>
      <c r="D69" s="35" t="s">
        <v>7</v>
      </c>
      <c r="E69" s="37">
        <v>1</v>
      </c>
      <c r="F69" s="2">
        <f t="shared" si="2"/>
        <v>1</v>
      </c>
      <c r="G69" s="2">
        <f t="shared" si="3"/>
        <v>0</v>
      </c>
      <c r="H69" s="7" t="s">
        <v>451</v>
      </c>
    </row>
    <row r="70" spans="1:8">
      <c r="A70" s="4">
        <v>301255</v>
      </c>
      <c r="B70" s="35" t="s">
        <v>785</v>
      </c>
      <c r="C70" s="36" t="s">
        <v>399</v>
      </c>
      <c r="D70" s="35" t="s">
        <v>7</v>
      </c>
      <c r="E70" s="37">
        <v>1</v>
      </c>
      <c r="F70" s="2">
        <f t="shared" si="2"/>
        <v>1</v>
      </c>
      <c r="G70" s="2">
        <f t="shared" si="3"/>
        <v>0</v>
      </c>
      <c r="H70" s="7" t="s">
        <v>451</v>
      </c>
    </row>
    <row r="71" spans="1:8">
      <c r="A71" s="4">
        <v>301293</v>
      </c>
      <c r="B71" s="35" t="s">
        <v>786</v>
      </c>
      <c r="C71" s="36" t="s">
        <v>409</v>
      </c>
      <c r="D71" s="35" t="s">
        <v>7</v>
      </c>
      <c r="E71" s="37">
        <v>1</v>
      </c>
      <c r="F71" s="2">
        <f t="shared" si="2"/>
        <v>1</v>
      </c>
      <c r="G71" s="2">
        <f t="shared" si="3"/>
        <v>0</v>
      </c>
      <c r="H71" s="7" t="s">
        <v>451</v>
      </c>
    </row>
    <row r="72" spans="1:8">
      <c r="A72" s="4">
        <v>301256</v>
      </c>
      <c r="B72" s="35" t="s">
        <v>787</v>
      </c>
      <c r="C72" s="36" t="s">
        <v>400</v>
      </c>
      <c r="D72" s="35" t="s">
        <v>7</v>
      </c>
      <c r="E72" s="37">
        <v>1</v>
      </c>
      <c r="F72" s="2">
        <f t="shared" si="2"/>
        <v>1</v>
      </c>
      <c r="G72" s="2">
        <f t="shared" si="3"/>
        <v>0</v>
      </c>
      <c r="H72" s="7" t="s">
        <v>451</v>
      </c>
    </row>
    <row r="73" spans="1:8">
      <c r="A73" s="4">
        <v>301257</v>
      </c>
      <c r="B73" s="35" t="s">
        <v>788</v>
      </c>
      <c r="C73" s="36" t="s">
        <v>401</v>
      </c>
      <c r="D73" s="35" t="s">
        <v>7</v>
      </c>
      <c r="E73" s="37">
        <v>1</v>
      </c>
      <c r="F73" s="2">
        <f t="shared" si="2"/>
        <v>1</v>
      </c>
      <c r="G73" s="2">
        <f t="shared" si="3"/>
        <v>0</v>
      </c>
      <c r="H73" s="7" t="s">
        <v>451</v>
      </c>
    </row>
    <row r="74" spans="1:8">
      <c r="A74" s="4">
        <v>301294</v>
      </c>
      <c r="B74" s="35" t="s">
        <v>789</v>
      </c>
      <c r="C74" s="36" t="s">
        <v>410</v>
      </c>
      <c r="D74" s="35" t="s">
        <v>7</v>
      </c>
      <c r="E74" s="37">
        <v>1</v>
      </c>
      <c r="F74" s="2">
        <f t="shared" si="2"/>
        <v>1</v>
      </c>
      <c r="G74" s="2">
        <f t="shared" si="3"/>
        <v>0</v>
      </c>
      <c r="H74" s="7" t="s">
        <v>451</v>
      </c>
    </row>
    <row r="75" spans="1:8">
      <c r="A75" s="4">
        <v>300377</v>
      </c>
      <c r="B75" s="35" t="s">
        <v>790</v>
      </c>
      <c r="C75" s="36" t="s">
        <v>460</v>
      </c>
      <c r="D75" s="35" t="s">
        <v>7</v>
      </c>
      <c r="E75" s="37">
        <v>25</v>
      </c>
      <c r="F75" s="2">
        <f t="shared" si="2"/>
        <v>25</v>
      </c>
      <c r="G75" s="2">
        <f t="shared" si="3"/>
        <v>0</v>
      </c>
      <c r="H75" s="7" t="s">
        <v>451</v>
      </c>
    </row>
    <row r="76" spans="1:8">
      <c r="A76" s="4">
        <v>300378</v>
      </c>
      <c r="B76" s="35" t="s">
        <v>791</v>
      </c>
      <c r="C76" s="36" t="s">
        <v>460</v>
      </c>
      <c r="D76" s="35" t="s">
        <v>7</v>
      </c>
      <c r="E76" s="37">
        <v>25</v>
      </c>
      <c r="F76" s="2">
        <f t="shared" si="2"/>
        <v>25</v>
      </c>
      <c r="G76" s="2">
        <f t="shared" si="3"/>
        <v>0</v>
      </c>
      <c r="H76" s="7" t="s">
        <v>451</v>
      </c>
    </row>
    <row r="77" spans="1:8">
      <c r="A77" s="4">
        <v>300933</v>
      </c>
      <c r="B77" s="35" t="s">
        <v>749</v>
      </c>
      <c r="C77" s="36" t="s">
        <v>380</v>
      </c>
      <c r="D77" s="35" t="s">
        <v>7</v>
      </c>
      <c r="E77" s="37">
        <v>2</v>
      </c>
      <c r="F77" s="2">
        <f t="shared" si="2"/>
        <v>2</v>
      </c>
      <c r="G77" s="2">
        <f t="shared" si="3"/>
        <v>0</v>
      </c>
      <c r="H77" s="7" t="s">
        <v>451</v>
      </c>
    </row>
    <row r="78" spans="1:8">
      <c r="A78" s="4">
        <v>300434</v>
      </c>
      <c r="B78" s="35" t="s">
        <v>792</v>
      </c>
      <c r="C78" s="36" t="s">
        <v>355</v>
      </c>
      <c r="D78" s="35" t="s">
        <v>7</v>
      </c>
      <c r="E78" s="37">
        <v>1</v>
      </c>
      <c r="F78" s="2">
        <f t="shared" si="2"/>
        <v>1</v>
      </c>
      <c r="G78" s="2">
        <f t="shared" si="3"/>
        <v>0</v>
      </c>
      <c r="H78" s="7" t="s">
        <v>451</v>
      </c>
    </row>
    <row r="79" spans="1:8">
      <c r="A79" s="4">
        <v>300435</v>
      </c>
      <c r="B79" s="35" t="s">
        <v>793</v>
      </c>
      <c r="C79" s="36" t="s">
        <v>356</v>
      </c>
      <c r="D79" s="35" t="s">
        <v>7</v>
      </c>
      <c r="E79" s="37">
        <v>1</v>
      </c>
      <c r="F79" s="2">
        <f t="shared" si="2"/>
        <v>1</v>
      </c>
      <c r="G79" s="2">
        <f t="shared" si="3"/>
        <v>0</v>
      </c>
      <c r="H79" s="7" t="s">
        <v>451</v>
      </c>
    </row>
    <row r="80" spans="1:8">
      <c r="A80" s="4">
        <v>300631</v>
      </c>
      <c r="B80" s="35" t="s">
        <v>794</v>
      </c>
      <c r="C80" s="36" t="s">
        <v>364</v>
      </c>
      <c r="D80" s="35" t="s">
        <v>7</v>
      </c>
      <c r="E80" s="37">
        <v>1</v>
      </c>
      <c r="F80" s="2">
        <f t="shared" si="2"/>
        <v>1</v>
      </c>
      <c r="G80" s="2">
        <f t="shared" si="3"/>
        <v>0</v>
      </c>
      <c r="H80" s="7" t="s">
        <v>451</v>
      </c>
    </row>
    <row r="81" spans="1:8">
      <c r="A81" s="4">
        <v>300855</v>
      </c>
      <c r="B81" s="35" t="s">
        <v>795</v>
      </c>
      <c r="C81" s="36" t="s">
        <v>373</v>
      </c>
      <c r="D81" s="35" t="s">
        <v>7</v>
      </c>
      <c r="E81" s="37">
        <v>1</v>
      </c>
      <c r="F81" s="2">
        <f t="shared" si="2"/>
        <v>1</v>
      </c>
      <c r="G81" s="2">
        <f t="shared" si="3"/>
        <v>0</v>
      </c>
      <c r="H81" s="7" t="s">
        <v>451</v>
      </c>
    </row>
    <row r="82" spans="1:8">
      <c r="A82" s="4">
        <v>300683</v>
      </c>
      <c r="B82" s="35" t="s">
        <v>796</v>
      </c>
      <c r="C82" s="36" t="s">
        <v>365</v>
      </c>
      <c r="D82" s="35" t="s">
        <v>7</v>
      </c>
      <c r="E82" s="37">
        <v>1</v>
      </c>
      <c r="F82" s="2">
        <f t="shared" si="2"/>
        <v>1</v>
      </c>
      <c r="G82" s="2">
        <f t="shared" si="3"/>
        <v>0</v>
      </c>
      <c r="H82" s="7" t="s">
        <v>451</v>
      </c>
    </row>
    <row r="83" spans="1:8">
      <c r="A83" s="4">
        <v>300603</v>
      </c>
      <c r="B83" s="35" t="s">
        <v>797</v>
      </c>
      <c r="C83" s="36" t="s">
        <v>363</v>
      </c>
      <c r="D83" s="35" t="s">
        <v>7</v>
      </c>
      <c r="E83" s="37">
        <v>1</v>
      </c>
      <c r="F83" s="2">
        <f t="shared" si="2"/>
        <v>1</v>
      </c>
      <c r="G83" s="2">
        <f t="shared" si="3"/>
        <v>0</v>
      </c>
      <c r="H83" s="7" t="s">
        <v>451</v>
      </c>
    </row>
    <row r="84" spans="1:8">
      <c r="A84" s="4">
        <v>300710</v>
      </c>
      <c r="B84" s="35" t="s">
        <v>798</v>
      </c>
      <c r="C84" s="36" t="s">
        <v>366</v>
      </c>
      <c r="D84" s="35" t="s">
        <v>7</v>
      </c>
      <c r="E84" s="37">
        <v>1</v>
      </c>
      <c r="F84" s="2">
        <f t="shared" si="2"/>
        <v>1</v>
      </c>
      <c r="G84" s="2">
        <f t="shared" si="3"/>
        <v>0</v>
      </c>
      <c r="H84" s="7" t="s">
        <v>451</v>
      </c>
    </row>
    <row r="85" spans="1:8">
      <c r="A85" s="4">
        <v>300079</v>
      </c>
      <c r="B85" s="35" t="s">
        <v>799</v>
      </c>
      <c r="C85" s="36" t="s">
        <v>461</v>
      </c>
      <c r="D85" s="35" t="s">
        <v>7</v>
      </c>
      <c r="E85" s="37">
        <v>1</v>
      </c>
      <c r="F85" s="2">
        <f t="shared" si="2"/>
        <v>1</v>
      </c>
      <c r="G85" s="2">
        <f t="shared" si="3"/>
        <v>0</v>
      </c>
      <c r="H85" s="7" t="s">
        <v>451</v>
      </c>
    </row>
    <row r="86" spans="1:8">
      <c r="A86" s="4">
        <v>300078</v>
      </c>
      <c r="B86" s="35" t="s">
        <v>800</v>
      </c>
      <c r="C86" s="36" t="s">
        <v>462</v>
      </c>
      <c r="D86" s="35" t="s">
        <v>7</v>
      </c>
      <c r="E86" s="37">
        <v>1</v>
      </c>
      <c r="F86" s="2">
        <f t="shared" si="2"/>
        <v>1</v>
      </c>
      <c r="G86" s="2">
        <f t="shared" si="3"/>
        <v>0</v>
      </c>
      <c r="H86" s="7" t="s">
        <v>451</v>
      </c>
    </row>
    <row r="87" spans="1:8">
      <c r="A87" s="4">
        <v>300713</v>
      </c>
      <c r="B87" s="35" t="s">
        <v>801</v>
      </c>
      <c r="C87" s="36" t="s">
        <v>367</v>
      </c>
      <c r="D87" s="35" t="s">
        <v>7</v>
      </c>
      <c r="E87" s="37">
        <v>1</v>
      </c>
      <c r="F87" s="2">
        <f t="shared" si="2"/>
        <v>1</v>
      </c>
      <c r="G87" s="2">
        <f t="shared" si="3"/>
        <v>0</v>
      </c>
      <c r="H87" s="7" t="s">
        <v>451</v>
      </c>
    </row>
    <row r="88" spans="1:8">
      <c r="A88" s="4">
        <v>300502</v>
      </c>
      <c r="B88" s="35" t="s">
        <v>802</v>
      </c>
      <c r="C88" s="36" t="s">
        <v>357</v>
      </c>
      <c r="D88" s="35" t="s">
        <v>7</v>
      </c>
      <c r="E88" s="37">
        <v>1</v>
      </c>
      <c r="F88" s="2">
        <f t="shared" si="2"/>
        <v>1</v>
      </c>
      <c r="G88" s="2">
        <f t="shared" si="3"/>
        <v>0</v>
      </c>
      <c r="H88" s="7" t="s">
        <v>451</v>
      </c>
    </row>
    <row r="89" spans="1:8">
      <c r="A89" s="4">
        <v>301407</v>
      </c>
      <c r="B89" s="4"/>
      <c r="C89" s="36" t="s">
        <v>416</v>
      </c>
      <c r="D89" s="35" t="s">
        <v>7</v>
      </c>
      <c r="E89" s="37">
        <v>1</v>
      </c>
      <c r="F89" s="2">
        <f t="shared" si="2"/>
        <v>1</v>
      </c>
      <c r="G89" s="2">
        <f t="shared" si="3"/>
        <v>0</v>
      </c>
      <c r="H89" s="7" t="s">
        <v>451</v>
      </c>
    </row>
    <row r="90" spans="1:8">
      <c r="A90" s="4">
        <v>301368</v>
      </c>
      <c r="B90" s="4"/>
      <c r="C90" s="36" t="s">
        <v>415</v>
      </c>
      <c r="D90" s="35" t="s">
        <v>7</v>
      </c>
      <c r="E90" s="37">
        <v>1</v>
      </c>
      <c r="F90" s="2">
        <f t="shared" si="2"/>
        <v>1</v>
      </c>
      <c r="G90" s="2">
        <f t="shared" si="3"/>
        <v>0</v>
      </c>
      <c r="H90" s="7" t="s">
        <v>451</v>
      </c>
    </row>
    <row r="91" spans="1:8">
      <c r="A91" s="4">
        <v>300545</v>
      </c>
      <c r="B91" s="35" t="s">
        <v>803</v>
      </c>
      <c r="C91" s="36" t="s">
        <v>360</v>
      </c>
      <c r="D91" s="35" t="s">
        <v>7</v>
      </c>
      <c r="E91" s="37">
        <v>1</v>
      </c>
      <c r="F91" s="2">
        <f t="shared" si="2"/>
        <v>1</v>
      </c>
      <c r="G91" s="2">
        <f t="shared" si="3"/>
        <v>0</v>
      </c>
      <c r="H91" s="7" t="s">
        <v>451</v>
      </c>
    </row>
    <row r="92" spans="1:8">
      <c r="A92" s="4">
        <v>301047</v>
      </c>
      <c r="B92" s="35" t="s">
        <v>749</v>
      </c>
      <c r="C92" s="36" t="s">
        <v>388</v>
      </c>
      <c r="D92" s="35" t="s">
        <v>7</v>
      </c>
      <c r="E92" s="37">
        <v>2</v>
      </c>
      <c r="F92" s="2">
        <f t="shared" si="2"/>
        <v>2</v>
      </c>
      <c r="G92" s="2">
        <f t="shared" si="3"/>
        <v>0</v>
      </c>
      <c r="H92" s="7" t="s">
        <v>451</v>
      </c>
    </row>
    <row r="93" spans="1:8">
      <c r="A93" s="4">
        <v>300981</v>
      </c>
      <c r="B93" s="35" t="s">
        <v>804</v>
      </c>
      <c r="C93" s="36" t="s">
        <v>463</v>
      </c>
      <c r="D93" s="35" t="s">
        <v>7</v>
      </c>
      <c r="E93" s="37">
        <v>2</v>
      </c>
      <c r="F93" s="2">
        <f t="shared" si="2"/>
        <v>2</v>
      </c>
      <c r="G93" s="2">
        <f t="shared" si="3"/>
        <v>0</v>
      </c>
      <c r="H93" s="7" t="s">
        <v>451</v>
      </c>
    </row>
    <row r="94" spans="1:8">
      <c r="A94" s="4">
        <v>300515</v>
      </c>
      <c r="B94" s="35" t="s">
        <v>805</v>
      </c>
      <c r="C94" s="36" t="s">
        <v>358</v>
      </c>
      <c r="D94" s="35" t="s">
        <v>7</v>
      </c>
      <c r="E94" s="37">
        <v>1</v>
      </c>
      <c r="F94" s="2">
        <f t="shared" si="2"/>
        <v>1</v>
      </c>
      <c r="G94" s="2">
        <f t="shared" si="3"/>
        <v>0</v>
      </c>
      <c r="H94" s="7" t="s">
        <v>451</v>
      </c>
    </row>
    <row r="95" spans="1:8">
      <c r="A95" s="4">
        <v>300215</v>
      </c>
      <c r="B95" s="35" t="s">
        <v>806</v>
      </c>
      <c r="C95" s="36" t="s">
        <v>353</v>
      </c>
      <c r="D95" s="35" t="s">
        <v>7</v>
      </c>
      <c r="E95" s="37">
        <v>1</v>
      </c>
      <c r="F95" s="2">
        <f t="shared" si="2"/>
        <v>1</v>
      </c>
      <c r="G95" s="2">
        <f t="shared" si="3"/>
        <v>0</v>
      </c>
      <c r="H95" s="7" t="s">
        <v>451</v>
      </c>
    </row>
    <row r="96" spans="1:8">
      <c r="A96" s="4">
        <v>300214</v>
      </c>
      <c r="B96" s="35" t="s">
        <v>807</v>
      </c>
      <c r="C96" s="36" t="s">
        <v>352</v>
      </c>
      <c r="D96" s="35" t="s">
        <v>7</v>
      </c>
      <c r="E96" s="37">
        <v>1</v>
      </c>
      <c r="F96" s="2">
        <f t="shared" si="2"/>
        <v>1</v>
      </c>
      <c r="G96" s="2">
        <f t="shared" si="3"/>
        <v>0</v>
      </c>
      <c r="H96" s="7" t="s">
        <v>451</v>
      </c>
    </row>
    <row r="97" spans="1:8">
      <c r="A97" s="4">
        <v>300988</v>
      </c>
      <c r="B97" s="35" t="s">
        <v>808</v>
      </c>
      <c r="C97" s="36" t="s">
        <v>386</v>
      </c>
      <c r="D97" s="35" t="s">
        <v>7</v>
      </c>
      <c r="E97" s="37">
        <v>3</v>
      </c>
      <c r="F97" s="2">
        <f t="shared" si="2"/>
        <v>3</v>
      </c>
      <c r="G97" s="2">
        <f t="shared" si="3"/>
        <v>0</v>
      </c>
      <c r="H97" s="7" t="s">
        <v>451</v>
      </c>
    </row>
    <row r="98" spans="1:8">
      <c r="A98" s="4">
        <v>301236</v>
      </c>
      <c r="B98" s="35" t="s">
        <v>809</v>
      </c>
      <c r="C98" s="36" t="s">
        <v>397</v>
      </c>
      <c r="D98" s="35" t="s">
        <v>7</v>
      </c>
      <c r="E98" s="37">
        <v>1</v>
      </c>
      <c r="F98" s="2">
        <f t="shared" si="2"/>
        <v>1</v>
      </c>
      <c r="G98" s="2">
        <f t="shared" si="3"/>
        <v>0</v>
      </c>
      <c r="H98" s="7" t="s">
        <v>451</v>
      </c>
    </row>
    <row r="99" spans="1:8">
      <c r="A99" s="4">
        <v>301010</v>
      </c>
      <c r="B99" s="35" t="s">
        <v>810</v>
      </c>
      <c r="C99" s="36" t="s">
        <v>387</v>
      </c>
      <c r="D99" s="35" t="s">
        <v>7</v>
      </c>
      <c r="E99" s="37">
        <v>1</v>
      </c>
      <c r="F99" s="2">
        <f t="shared" si="2"/>
        <v>1</v>
      </c>
      <c r="G99" s="2">
        <f t="shared" si="3"/>
        <v>0</v>
      </c>
      <c r="H99" s="7" t="s">
        <v>451</v>
      </c>
    </row>
    <row r="100" spans="1:8">
      <c r="A100" s="4">
        <v>300905</v>
      </c>
      <c r="B100" s="35" t="s">
        <v>749</v>
      </c>
      <c r="C100" s="36" t="s">
        <v>454</v>
      </c>
      <c r="D100" s="35" t="s">
        <v>7</v>
      </c>
      <c r="E100" s="37">
        <v>1</v>
      </c>
      <c r="F100" s="2">
        <f t="shared" si="2"/>
        <v>1</v>
      </c>
      <c r="G100" s="2">
        <f t="shared" si="3"/>
        <v>0</v>
      </c>
      <c r="H100" s="7" t="s">
        <v>451</v>
      </c>
    </row>
    <row r="101" spans="1:8">
      <c r="A101" s="4">
        <v>300861</v>
      </c>
      <c r="B101" s="35" t="s">
        <v>811</v>
      </c>
      <c r="C101" s="36" t="s">
        <v>464</v>
      </c>
      <c r="D101" s="35" t="s">
        <v>7</v>
      </c>
      <c r="E101" s="37">
        <v>1</v>
      </c>
      <c r="F101" s="2">
        <f t="shared" si="2"/>
        <v>1</v>
      </c>
      <c r="G101" s="2">
        <f t="shared" si="3"/>
        <v>0</v>
      </c>
      <c r="H101" s="7" t="s">
        <v>451</v>
      </c>
    </row>
    <row r="102" spans="1:8">
      <c r="A102" s="4">
        <v>300196</v>
      </c>
      <c r="B102" s="35" t="s">
        <v>812</v>
      </c>
      <c r="C102" s="36" t="s">
        <v>465</v>
      </c>
      <c r="D102" s="35" t="s">
        <v>7</v>
      </c>
      <c r="E102" s="37">
        <v>1</v>
      </c>
      <c r="F102" s="2">
        <f t="shared" si="2"/>
        <v>1</v>
      </c>
      <c r="G102" s="2">
        <f t="shared" si="3"/>
        <v>0</v>
      </c>
      <c r="H102" s="7" t="s">
        <v>451</v>
      </c>
    </row>
    <row r="103" spans="1:8">
      <c r="A103" s="4">
        <v>300204</v>
      </c>
      <c r="B103" s="35" t="s">
        <v>813</v>
      </c>
      <c r="C103" s="36" t="s">
        <v>466</v>
      </c>
      <c r="D103" s="35" t="s">
        <v>7</v>
      </c>
      <c r="E103" s="37">
        <v>1</v>
      </c>
      <c r="F103" s="2">
        <f t="shared" si="2"/>
        <v>1</v>
      </c>
      <c r="G103" s="2">
        <f t="shared" si="3"/>
        <v>0</v>
      </c>
      <c r="H103" s="7" t="s">
        <v>451</v>
      </c>
    </row>
    <row r="104" spans="1:8">
      <c r="A104" s="4">
        <v>301096</v>
      </c>
      <c r="B104" s="35" t="s">
        <v>814</v>
      </c>
      <c r="C104" s="36" t="s">
        <v>467</v>
      </c>
      <c r="D104" s="35" t="s">
        <v>7</v>
      </c>
      <c r="E104" s="37">
        <v>1</v>
      </c>
      <c r="F104" s="2">
        <f t="shared" si="2"/>
        <v>1</v>
      </c>
      <c r="G104" s="2">
        <f t="shared" si="3"/>
        <v>0</v>
      </c>
      <c r="H104" s="7" t="s">
        <v>451</v>
      </c>
    </row>
    <row r="105" spans="1:8">
      <c r="A105" s="4">
        <v>300922</v>
      </c>
      <c r="B105" s="35" t="s">
        <v>749</v>
      </c>
      <c r="C105" s="36" t="s">
        <v>468</v>
      </c>
      <c r="D105" s="35" t="s">
        <v>7</v>
      </c>
      <c r="E105" s="37">
        <v>1</v>
      </c>
      <c r="F105" s="2">
        <f t="shared" si="2"/>
        <v>1</v>
      </c>
      <c r="G105" s="2">
        <f t="shared" si="3"/>
        <v>0</v>
      </c>
      <c r="H105" s="7" t="s">
        <v>451</v>
      </c>
    </row>
    <row r="106" spans="1:8">
      <c r="A106" s="4">
        <v>300625</v>
      </c>
      <c r="B106" s="35" t="s">
        <v>815</v>
      </c>
      <c r="C106" s="36" t="s">
        <v>469</v>
      </c>
      <c r="D106" s="35" t="s">
        <v>7</v>
      </c>
      <c r="E106" s="37">
        <v>1</v>
      </c>
      <c r="F106" s="2">
        <f t="shared" si="2"/>
        <v>1</v>
      </c>
      <c r="G106" s="2">
        <f t="shared" si="3"/>
        <v>0</v>
      </c>
      <c r="H106" s="7" t="s">
        <v>451</v>
      </c>
    </row>
    <row r="107" spans="1:8">
      <c r="A107" s="4">
        <v>300721</v>
      </c>
      <c r="B107" s="35" t="s">
        <v>816</v>
      </c>
      <c r="C107" s="36" t="s">
        <v>470</v>
      </c>
      <c r="D107" s="35" t="s">
        <v>7</v>
      </c>
      <c r="E107" s="37">
        <v>5</v>
      </c>
      <c r="F107" s="2">
        <f t="shared" si="2"/>
        <v>5</v>
      </c>
      <c r="G107" s="2">
        <f t="shared" si="3"/>
        <v>0</v>
      </c>
      <c r="H107" s="7" t="s">
        <v>451</v>
      </c>
    </row>
    <row r="108" spans="1:8">
      <c r="A108" s="4">
        <v>300842</v>
      </c>
      <c r="B108" s="35" t="s">
        <v>817</v>
      </c>
      <c r="C108" s="36" t="s">
        <v>349</v>
      </c>
      <c r="D108" s="35" t="s">
        <v>7</v>
      </c>
      <c r="E108" s="37">
        <v>1</v>
      </c>
      <c r="F108" s="2">
        <f t="shared" si="2"/>
        <v>1</v>
      </c>
      <c r="G108" s="2">
        <f t="shared" si="3"/>
        <v>0</v>
      </c>
      <c r="H108" s="7" t="s">
        <v>451</v>
      </c>
    </row>
    <row r="109" spans="1:8">
      <c r="A109" s="4">
        <v>300843</v>
      </c>
      <c r="B109" s="35" t="s">
        <v>818</v>
      </c>
      <c r="C109" s="36" t="s">
        <v>349</v>
      </c>
      <c r="D109" s="35" t="s">
        <v>7</v>
      </c>
      <c r="E109" s="37">
        <v>1</v>
      </c>
      <c r="F109" s="2">
        <f t="shared" si="2"/>
        <v>1</v>
      </c>
      <c r="G109" s="2">
        <f t="shared" si="3"/>
        <v>0</v>
      </c>
      <c r="H109" s="7" t="s">
        <v>451</v>
      </c>
    </row>
    <row r="110" spans="1:8">
      <c r="A110" s="4">
        <v>300858</v>
      </c>
      <c r="B110" s="35" t="s">
        <v>819</v>
      </c>
      <c r="C110" s="36" t="s">
        <v>349</v>
      </c>
      <c r="D110" s="35" t="s">
        <v>7</v>
      </c>
      <c r="E110" s="37">
        <v>1</v>
      </c>
      <c r="F110" s="2">
        <f t="shared" si="2"/>
        <v>1</v>
      </c>
      <c r="G110" s="2">
        <f t="shared" si="3"/>
        <v>0</v>
      </c>
      <c r="H110" s="7" t="s">
        <v>451</v>
      </c>
    </row>
    <row r="111" spans="1:8">
      <c r="A111" s="4">
        <v>300862</v>
      </c>
      <c r="B111" s="35" t="s">
        <v>820</v>
      </c>
      <c r="C111" s="36" t="s">
        <v>349</v>
      </c>
      <c r="D111" s="35" t="s">
        <v>7</v>
      </c>
      <c r="E111" s="37">
        <v>1</v>
      </c>
      <c r="F111" s="2">
        <f t="shared" si="2"/>
        <v>1</v>
      </c>
      <c r="G111" s="2">
        <f t="shared" si="3"/>
        <v>0</v>
      </c>
      <c r="H111" s="7" t="s">
        <v>451</v>
      </c>
    </row>
    <row r="112" spans="1:8">
      <c r="A112" s="4">
        <v>300547</v>
      </c>
      <c r="B112" s="35" t="s">
        <v>821</v>
      </c>
      <c r="C112" s="36" t="s">
        <v>361</v>
      </c>
      <c r="D112" s="35" t="s">
        <v>7</v>
      </c>
      <c r="E112" s="37">
        <v>1</v>
      </c>
      <c r="F112" s="2">
        <f t="shared" si="2"/>
        <v>1</v>
      </c>
      <c r="G112" s="2">
        <f t="shared" si="3"/>
        <v>0</v>
      </c>
      <c r="H112" s="7" t="s">
        <v>451</v>
      </c>
    </row>
    <row r="113" spans="1:8">
      <c r="A113" s="4">
        <v>300799</v>
      </c>
      <c r="B113" s="35" t="s">
        <v>822</v>
      </c>
      <c r="C113" s="36" t="s">
        <v>370</v>
      </c>
      <c r="D113" s="35" t="s">
        <v>7</v>
      </c>
      <c r="E113" s="37">
        <v>1</v>
      </c>
      <c r="F113" s="2">
        <f t="shared" si="2"/>
        <v>1</v>
      </c>
      <c r="G113" s="2">
        <f t="shared" si="3"/>
        <v>0</v>
      </c>
      <c r="H113" s="7" t="s">
        <v>451</v>
      </c>
    </row>
    <row r="114" spans="1:8">
      <c r="A114" s="4">
        <v>300863</v>
      </c>
      <c r="B114" s="35" t="s">
        <v>823</v>
      </c>
      <c r="C114" s="36" t="s">
        <v>349</v>
      </c>
      <c r="D114" s="35" t="s">
        <v>7</v>
      </c>
      <c r="E114" s="37">
        <v>1</v>
      </c>
      <c r="F114" s="2">
        <f t="shared" si="2"/>
        <v>1</v>
      </c>
      <c r="G114" s="2">
        <f t="shared" si="3"/>
        <v>0</v>
      </c>
      <c r="H114" s="7" t="s">
        <v>451</v>
      </c>
    </row>
    <row r="115" spans="1:8">
      <c r="A115" s="4">
        <v>301121</v>
      </c>
      <c r="B115" s="35" t="s">
        <v>824</v>
      </c>
      <c r="C115" s="36" t="s">
        <v>394</v>
      </c>
      <c r="D115" s="35" t="s">
        <v>31</v>
      </c>
      <c r="E115" s="37">
        <v>3</v>
      </c>
      <c r="F115" s="2">
        <f t="shared" si="2"/>
        <v>3</v>
      </c>
      <c r="G115" s="2">
        <f t="shared" si="3"/>
        <v>0</v>
      </c>
      <c r="H115" s="7" t="s">
        <v>451</v>
      </c>
    </row>
    <row r="116" spans="1:8">
      <c r="A116" s="4">
        <v>300786</v>
      </c>
      <c r="B116" s="35" t="s">
        <v>825</v>
      </c>
      <c r="C116" s="36" t="s">
        <v>369</v>
      </c>
      <c r="D116" s="35" t="s">
        <v>7</v>
      </c>
      <c r="E116" s="37">
        <v>1</v>
      </c>
      <c r="F116" s="2">
        <f t="shared" si="2"/>
        <v>1</v>
      </c>
      <c r="G116" s="2">
        <f t="shared" si="3"/>
        <v>0</v>
      </c>
      <c r="H116" s="7" t="s">
        <v>451</v>
      </c>
    </row>
    <row r="117" spans="1:8">
      <c r="A117" s="4">
        <v>300438</v>
      </c>
      <c r="B117" s="35" t="s">
        <v>826</v>
      </c>
      <c r="C117" s="36" t="s">
        <v>471</v>
      </c>
      <c r="D117" s="35" t="s">
        <v>7</v>
      </c>
      <c r="E117" s="37">
        <v>1</v>
      </c>
      <c r="F117" s="2">
        <f t="shared" si="2"/>
        <v>1</v>
      </c>
      <c r="G117" s="2">
        <f t="shared" si="3"/>
        <v>0</v>
      </c>
      <c r="H117" s="7" t="s">
        <v>451</v>
      </c>
    </row>
    <row r="118" spans="1:8">
      <c r="A118" s="4">
        <v>301116</v>
      </c>
      <c r="B118" s="35" t="s">
        <v>827</v>
      </c>
      <c r="C118" s="36" t="s">
        <v>393</v>
      </c>
      <c r="D118" s="35" t="s">
        <v>7</v>
      </c>
      <c r="E118" s="37">
        <v>1</v>
      </c>
      <c r="F118" s="2">
        <f t="shared" si="2"/>
        <v>1</v>
      </c>
      <c r="G118" s="2">
        <f t="shared" si="3"/>
        <v>0</v>
      </c>
      <c r="H118" s="7" t="s">
        <v>451</v>
      </c>
    </row>
  </sheetData>
  <autoFilter ref="A1:H1" xr:uid="{CD033A35-8EC3-4187-A206-6F065C55811D}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F25219-4969-4BC4-B1F8-408A55EB3EAB}">
  <dimension ref="A1:I280"/>
  <sheetViews>
    <sheetView topLeftCell="A28" workbookViewId="0">
      <selection activeCell="M29" sqref="M29"/>
    </sheetView>
  </sheetViews>
  <sheetFormatPr defaultRowHeight="15"/>
  <cols>
    <col min="1" max="1" width="9.5703125" bestFit="1" customWidth="1"/>
    <col min="2" max="2" width="36.28515625" bestFit="1" customWidth="1"/>
    <col min="3" max="3" width="18.5703125" bestFit="1" customWidth="1"/>
    <col min="4" max="4" width="28" bestFit="1" customWidth="1"/>
    <col min="5" max="5" width="22.7109375" bestFit="1" customWidth="1"/>
    <col min="6" max="6" width="24.85546875" bestFit="1" customWidth="1"/>
    <col min="7" max="7" width="18.28515625" bestFit="1" customWidth="1"/>
    <col min="8" max="8" width="11.7109375" bestFit="1" customWidth="1"/>
    <col min="9" max="9" width="32.7109375" bestFit="1" customWidth="1"/>
  </cols>
  <sheetData>
    <row r="1" spans="1:9">
      <c r="A1" s="4" t="s">
        <v>423</v>
      </c>
      <c r="B1" s="4" t="s">
        <v>828</v>
      </c>
      <c r="C1" s="4" t="s">
        <v>2</v>
      </c>
      <c r="D1" s="40" t="s">
        <v>3</v>
      </c>
      <c r="E1" s="41" t="s">
        <v>829</v>
      </c>
      <c r="F1" s="41" t="s">
        <v>830</v>
      </c>
      <c r="G1" s="40" t="s">
        <v>4</v>
      </c>
      <c r="H1" s="40" t="s">
        <v>5</v>
      </c>
      <c r="I1" s="4" t="s">
        <v>6</v>
      </c>
    </row>
    <row r="2" spans="1:9">
      <c r="A2" s="4">
        <v>8011049</v>
      </c>
      <c r="B2" s="7" t="s">
        <v>472</v>
      </c>
      <c r="C2" s="4" t="s">
        <v>7</v>
      </c>
      <c r="D2" s="39">
        <v>2</v>
      </c>
      <c r="E2" s="38">
        <v>217.36</v>
      </c>
      <c r="F2" s="38">
        <f>D2*E2</f>
        <v>434.72</v>
      </c>
      <c r="G2" s="2">
        <f t="shared" ref="G2:G65" si="0">D2</f>
        <v>2</v>
      </c>
      <c r="H2" s="2">
        <f t="shared" ref="H2:H65" si="1">G2-D2</f>
        <v>0</v>
      </c>
      <c r="I2" s="7" t="s">
        <v>8</v>
      </c>
    </row>
    <row r="3" spans="1:9">
      <c r="A3" s="4">
        <v>1132684</v>
      </c>
      <c r="B3" s="7" t="s">
        <v>473</v>
      </c>
      <c r="C3" s="4" t="s">
        <v>7</v>
      </c>
      <c r="D3" s="39">
        <v>2</v>
      </c>
      <c r="E3" s="38">
        <v>217</v>
      </c>
      <c r="F3" s="38">
        <f t="shared" ref="F3:F66" si="2">D3*E3</f>
        <v>434</v>
      </c>
      <c r="G3" s="2">
        <f t="shared" si="0"/>
        <v>2</v>
      </c>
      <c r="H3" s="2">
        <f t="shared" si="1"/>
        <v>0</v>
      </c>
      <c r="I3" s="7" t="s">
        <v>8</v>
      </c>
    </row>
    <row r="4" spans="1:9">
      <c r="A4" s="4">
        <v>1061005</v>
      </c>
      <c r="B4" s="7" t="s">
        <v>474</v>
      </c>
      <c r="C4" s="4" t="s">
        <v>724</v>
      </c>
      <c r="D4" s="39">
        <v>73.06</v>
      </c>
      <c r="E4" s="38">
        <v>11.333150834930194</v>
      </c>
      <c r="F4" s="38">
        <f t="shared" si="2"/>
        <v>828</v>
      </c>
      <c r="G4" s="2">
        <f t="shared" si="0"/>
        <v>73.06</v>
      </c>
      <c r="H4" s="2">
        <f t="shared" si="1"/>
        <v>0</v>
      </c>
      <c r="I4" s="7" t="s">
        <v>8</v>
      </c>
    </row>
    <row r="5" spans="1:9">
      <c r="A5" s="4">
        <v>1061008</v>
      </c>
      <c r="B5" s="7" t="s">
        <v>475</v>
      </c>
      <c r="C5" s="4" t="s">
        <v>724</v>
      </c>
      <c r="D5" s="39">
        <v>22.42</v>
      </c>
      <c r="E5" s="38">
        <v>0.5504014272970561</v>
      </c>
      <c r="F5" s="38">
        <f t="shared" si="2"/>
        <v>12.339999999999998</v>
      </c>
      <c r="G5" s="2">
        <f t="shared" si="0"/>
        <v>22.42</v>
      </c>
      <c r="H5" s="2">
        <f t="shared" si="1"/>
        <v>0</v>
      </c>
      <c r="I5" s="7" t="s">
        <v>8</v>
      </c>
    </row>
    <row r="6" spans="1:9">
      <c r="A6" s="4">
        <v>1061013</v>
      </c>
      <c r="B6" s="7" t="s">
        <v>476</v>
      </c>
      <c r="C6" s="4" t="s">
        <v>724</v>
      </c>
      <c r="D6" s="39">
        <v>60.64</v>
      </c>
      <c r="E6" s="38">
        <v>0.40715699208443273</v>
      </c>
      <c r="F6" s="38">
        <f t="shared" si="2"/>
        <v>24.69</v>
      </c>
      <c r="G6" s="2">
        <f t="shared" si="0"/>
        <v>60.64</v>
      </c>
      <c r="H6" s="2">
        <f t="shared" si="1"/>
        <v>0</v>
      </c>
      <c r="I6" s="7" t="s">
        <v>8</v>
      </c>
    </row>
    <row r="7" spans="1:9">
      <c r="A7" s="4">
        <v>1052113</v>
      </c>
      <c r="B7" s="7" t="s">
        <v>477</v>
      </c>
      <c r="C7" s="4" t="s">
        <v>725</v>
      </c>
      <c r="D7" s="39">
        <v>1</v>
      </c>
      <c r="E7" s="38">
        <v>121.7</v>
      </c>
      <c r="F7" s="38">
        <f t="shared" si="2"/>
        <v>121.7</v>
      </c>
      <c r="G7" s="2">
        <f t="shared" si="0"/>
        <v>1</v>
      </c>
      <c r="H7" s="2">
        <f t="shared" si="1"/>
        <v>0</v>
      </c>
      <c r="I7" s="7" t="s">
        <v>8</v>
      </c>
    </row>
    <row r="8" spans="1:9">
      <c r="A8" s="4">
        <v>1132406</v>
      </c>
      <c r="B8" s="7" t="s">
        <v>478</v>
      </c>
      <c r="C8" s="4" t="s">
        <v>7</v>
      </c>
      <c r="D8" s="39">
        <v>26</v>
      </c>
      <c r="E8" s="38">
        <v>21.240000000000002</v>
      </c>
      <c r="F8" s="38">
        <f t="shared" si="2"/>
        <v>552.24</v>
      </c>
      <c r="G8" s="2">
        <f t="shared" si="0"/>
        <v>26</v>
      </c>
      <c r="H8" s="2">
        <f t="shared" si="1"/>
        <v>0</v>
      </c>
      <c r="I8" s="7" t="s">
        <v>8</v>
      </c>
    </row>
    <row r="9" spans="1:9">
      <c r="A9" s="4">
        <v>1073019</v>
      </c>
      <c r="B9" s="7" t="s">
        <v>479</v>
      </c>
      <c r="C9" s="4" t="s">
        <v>7</v>
      </c>
      <c r="D9" s="39">
        <v>1</v>
      </c>
      <c r="E9" s="38">
        <v>238.37</v>
      </c>
      <c r="F9" s="38">
        <f t="shared" si="2"/>
        <v>238.37</v>
      </c>
      <c r="G9" s="2">
        <f t="shared" si="0"/>
        <v>1</v>
      </c>
      <c r="H9" s="2">
        <f t="shared" si="1"/>
        <v>0</v>
      </c>
      <c r="I9" s="7" t="s">
        <v>8</v>
      </c>
    </row>
    <row r="10" spans="1:9">
      <c r="A10" s="4">
        <v>1073007</v>
      </c>
      <c r="B10" s="7" t="s">
        <v>480</v>
      </c>
      <c r="C10" s="4" t="s">
        <v>7</v>
      </c>
      <c r="D10" s="39">
        <v>9</v>
      </c>
      <c r="E10" s="38">
        <v>15.049999999999999</v>
      </c>
      <c r="F10" s="38">
        <f t="shared" si="2"/>
        <v>135.44999999999999</v>
      </c>
      <c r="G10" s="2">
        <f t="shared" si="0"/>
        <v>9</v>
      </c>
      <c r="H10" s="2">
        <f t="shared" si="1"/>
        <v>0</v>
      </c>
      <c r="I10" s="7" t="s">
        <v>8</v>
      </c>
    </row>
    <row r="11" spans="1:9">
      <c r="A11" s="4">
        <v>1073008</v>
      </c>
      <c r="B11" s="7" t="s">
        <v>481</v>
      </c>
      <c r="C11" s="4" t="s">
        <v>7</v>
      </c>
      <c r="D11" s="39">
        <v>16</v>
      </c>
      <c r="E11" s="38">
        <v>11.69</v>
      </c>
      <c r="F11" s="38">
        <f t="shared" si="2"/>
        <v>187.04</v>
      </c>
      <c r="G11" s="2">
        <f t="shared" si="0"/>
        <v>16</v>
      </c>
      <c r="H11" s="2">
        <f t="shared" si="1"/>
        <v>0</v>
      </c>
      <c r="I11" s="7" t="s">
        <v>8</v>
      </c>
    </row>
    <row r="12" spans="1:9">
      <c r="A12" s="4">
        <v>1074610</v>
      </c>
      <c r="B12" s="7" t="s">
        <v>482</v>
      </c>
      <c r="C12" s="4" t="s">
        <v>7</v>
      </c>
      <c r="D12" s="39">
        <v>1</v>
      </c>
      <c r="E12" s="38">
        <v>899.1</v>
      </c>
      <c r="F12" s="38">
        <f t="shared" si="2"/>
        <v>899.1</v>
      </c>
      <c r="G12" s="2">
        <f t="shared" si="0"/>
        <v>1</v>
      </c>
      <c r="H12" s="2">
        <f t="shared" si="1"/>
        <v>0</v>
      </c>
      <c r="I12" s="7" t="s">
        <v>8</v>
      </c>
    </row>
    <row r="13" spans="1:9">
      <c r="A13" s="4">
        <v>1074651</v>
      </c>
      <c r="B13" s="7" t="s">
        <v>483</v>
      </c>
      <c r="C13" s="4" t="s">
        <v>7</v>
      </c>
      <c r="D13" s="39">
        <v>1</v>
      </c>
      <c r="E13" s="38">
        <v>154</v>
      </c>
      <c r="F13" s="38">
        <f t="shared" si="2"/>
        <v>154</v>
      </c>
      <c r="G13" s="2">
        <f t="shared" si="0"/>
        <v>1</v>
      </c>
      <c r="H13" s="2">
        <f t="shared" si="1"/>
        <v>0</v>
      </c>
      <c r="I13" s="7" t="s">
        <v>8</v>
      </c>
    </row>
    <row r="14" spans="1:9">
      <c r="A14" s="4">
        <v>1074633</v>
      </c>
      <c r="B14" s="7" t="s">
        <v>484</v>
      </c>
      <c r="C14" s="4" t="s">
        <v>7</v>
      </c>
      <c r="D14" s="39">
        <v>2</v>
      </c>
      <c r="E14" s="38">
        <v>23.1</v>
      </c>
      <c r="F14" s="38">
        <f t="shared" si="2"/>
        <v>46.2</v>
      </c>
      <c r="G14" s="2">
        <f t="shared" si="0"/>
        <v>2</v>
      </c>
      <c r="H14" s="2">
        <f t="shared" si="1"/>
        <v>0</v>
      </c>
      <c r="I14" s="7" t="s">
        <v>8</v>
      </c>
    </row>
    <row r="15" spans="1:9">
      <c r="A15" s="4">
        <v>1074632</v>
      </c>
      <c r="B15" s="7" t="s">
        <v>485</v>
      </c>
      <c r="C15" s="4" t="s">
        <v>7</v>
      </c>
      <c r="D15" s="39">
        <v>2</v>
      </c>
      <c r="E15" s="38">
        <v>23.1</v>
      </c>
      <c r="F15" s="38">
        <f t="shared" si="2"/>
        <v>46.2</v>
      </c>
      <c r="G15" s="2">
        <f t="shared" si="0"/>
        <v>2</v>
      </c>
      <c r="H15" s="2">
        <f t="shared" si="1"/>
        <v>0</v>
      </c>
      <c r="I15" s="7" t="s">
        <v>8</v>
      </c>
    </row>
    <row r="16" spans="1:9">
      <c r="A16" s="4">
        <v>1074631</v>
      </c>
      <c r="B16" s="7" t="s">
        <v>486</v>
      </c>
      <c r="C16" s="4" t="s">
        <v>7</v>
      </c>
      <c r="D16" s="39">
        <v>34</v>
      </c>
      <c r="E16" s="38">
        <v>70.5</v>
      </c>
      <c r="F16" s="38">
        <f t="shared" si="2"/>
        <v>2397</v>
      </c>
      <c r="G16" s="2">
        <f t="shared" si="0"/>
        <v>34</v>
      </c>
      <c r="H16" s="2">
        <f t="shared" si="1"/>
        <v>0</v>
      </c>
      <c r="I16" s="7" t="s">
        <v>8</v>
      </c>
    </row>
    <row r="17" spans="1:9">
      <c r="A17" s="4">
        <v>1074609</v>
      </c>
      <c r="B17" s="7" t="s">
        <v>487</v>
      </c>
      <c r="C17" s="4" t="s">
        <v>7</v>
      </c>
      <c r="D17" s="39">
        <v>9</v>
      </c>
      <c r="E17" s="38">
        <v>10.19</v>
      </c>
      <c r="F17" s="38">
        <f t="shared" si="2"/>
        <v>91.71</v>
      </c>
      <c r="G17" s="2">
        <f t="shared" si="0"/>
        <v>9</v>
      </c>
      <c r="H17" s="2">
        <f t="shared" si="1"/>
        <v>0</v>
      </c>
      <c r="I17" s="7" t="s">
        <v>8</v>
      </c>
    </row>
    <row r="18" spans="1:9">
      <c r="A18" s="4">
        <v>1074366</v>
      </c>
      <c r="B18" s="7" t="s">
        <v>488</v>
      </c>
      <c r="C18" s="4" t="s">
        <v>726</v>
      </c>
      <c r="D18" s="39">
        <v>12</v>
      </c>
      <c r="E18" s="38">
        <v>414.10833333333335</v>
      </c>
      <c r="F18" s="38">
        <f t="shared" si="2"/>
        <v>4969.3</v>
      </c>
      <c r="G18" s="2">
        <f t="shared" si="0"/>
        <v>12</v>
      </c>
      <c r="H18" s="2">
        <f t="shared" si="1"/>
        <v>0</v>
      </c>
      <c r="I18" s="7" t="s">
        <v>8</v>
      </c>
    </row>
    <row r="19" spans="1:9">
      <c r="A19" s="4">
        <v>1074391</v>
      </c>
      <c r="B19" s="7" t="s">
        <v>489</v>
      </c>
      <c r="C19" s="4" t="s">
        <v>7</v>
      </c>
      <c r="D19" s="39">
        <v>231</v>
      </c>
      <c r="E19" s="38">
        <v>51.76</v>
      </c>
      <c r="F19" s="38">
        <f t="shared" si="2"/>
        <v>11956.56</v>
      </c>
      <c r="G19" s="2">
        <f t="shared" si="0"/>
        <v>231</v>
      </c>
      <c r="H19" s="2">
        <f t="shared" si="1"/>
        <v>0</v>
      </c>
      <c r="I19" s="7" t="s">
        <v>8</v>
      </c>
    </row>
    <row r="20" spans="1:9">
      <c r="A20" s="4">
        <v>1074327</v>
      </c>
      <c r="B20" s="7" t="s">
        <v>490</v>
      </c>
      <c r="C20" s="4" t="s">
        <v>7</v>
      </c>
      <c r="D20" s="39">
        <v>99</v>
      </c>
      <c r="E20" s="38">
        <v>69.81</v>
      </c>
      <c r="F20" s="38">
        <f t="shared" si="2"/>
        <v>6911.1900000000005</v>
      </c>
      <c r="G20" s="2">
        <f t="shared" si="0"/>
        <v>99</v>
      </c>
      <c r="H20" s="2">
        <f t="shared" si="1"/>
        <v>0</v>
      </c>
      <c r="I20" s="7" t="s">
        <v>8</v>
      </c>
    </row>
    <row r="21" spans="1:9">
      <c r="A21" s="4">
        <v>1074608</v>
      </c>
      <c r="B21" s="7" t="s">
        <v>491</v>
      </c>
      <c r="C21" s="4" t="s">
        <v>7</v>
      </c>
      <c r="D21" s="39">
        <v>1</v>
      </c>
      <c r="E21" s="38">
        <v>301</v>
      </c>
      <c r="F21" s="38">
        <f t="shared" si="2"/>
        <v>301</v>
      </c>
      <c r="G21" s="2">
        <f t="shared" si="0"/>
        <v>1</v>
      </c>
      <c r="H21" s="2">
        <f t="shared" si="1"/>
        <v>0</v>
      </c>
      <c r="I21" s="7" t="s">
        <v>8</v>
      </c>
    </row>
    <row r="22" spans="1:9">
      <c r="A22" s="4">
        <v>1074031</v>
      </c>
      <c r="B22" s="7" t="s">
        <v>492</v>
      </c>
      <c r="C22" s="4" t="s">
        <v>7</v>
      </c>
      <c r="D22" s="39">
        <v>8</v>
      </c>
      <c r="E22" s="38">
        <v>5.73</v>
      </c>
      <c r="F22" s="38">
        <f t="shared" si="2"/>
        <v>45.84</v>
      </c>
      <c r="G22" s="2">
        <f t="shared" si="0"/>
        <v>8</v>
      </c>
      <c r="H22" s="2">
        <f t="shared" si="1"/>
        <v>0</v>
      </c>
      <c r="I22" s="7" t="s">
        <v>8</v>
      </c>
    </row>
    <row r="23" spans="1:9">
      <c r="A23" s="4">
        <v>1074084</v>
      </c>
      <c r="B23" s="7" t="s">
        <v>493</v>
      </c>
      <c r="C23" s="4" t="s">
        <v>7</v>
      </c>
      <c r="D23" s="39">
        <v>2</v>
      </c>
      <c r="E23" s="38">
        <v>210.14</v>
      </c>
      <c r="F23" s="38">
        <f t="shared" si="2"/>
        <v>420.28</v>
      </c>
      <c r="G23" s="2">
        <f t="shared" si="0"/>
        <v>2</v>
      </c>
      <c r="H23" s="2">
        <f t="shared" si="1"/>
        <v>0</v>
      </c>
      <c r="I23" s="7" t="s">
        <v>8</v>
      </c>
    </row>
    <row r="24" spans="1:9">
      <c r="A24" s="4">
        <v>1074694</v>
      </c>
      <c r="B24" s="7" t="s">
        <v>494</v>
      </c>
      <c r="C24" s="4" t="s">
        <v>727</v>
      </c>
      <c r="D24" s="39">
        <v>6</v>
      </c>
      <c r="E24" s="38">
        <v>2.8200000000000003</v>
      </c>
      <c r="F24" s="38">
        <f t="shared" si="2"/>
        <v>16.920000000000002</v>
      </c>
      <c r="G24" s="2">
        <f t="shared" si="0"/>
        <v>6</v>
      </c>
      <c r="H24" s="2">
        <f t="shared" si="1"/>
        <v>0</v>
      </c>
      <c r="I24" s="7" t="s">
        <v>8</v>
      </c>
    </row>
    <row r="25" spans="1:9">
      <c r="A25" s="4">
        <v>1074695</v>
      </c>
      <c r="B25" s="7" t="s">
        <v>495</v>
      </c>
      <c r="C25" s="4" t="s">
        <v>7</v>
      </c>
      <c r="D25" s="39">
        <v>18</v>
      </c>
      <c r="E25" s="38">
        <v>3.53</v>
      </c>
      <c r="F25" s="38">
        <f t="shared" si="2"/>
        <v>63.54</v>
      </c>
      <c r="G25" s="2">
        <f t="shared" si="0"/>
        <v>18</v>
      </c>
      <c r="H25" s="2">
        <f t="shared" si="1"/>
        <v>0</v>
      </c>
      <c r="I25" s="7" t="s">
        <v>8</v>
      </c>
    </row>
    <row r="26" spans="1:9">
      <c r="A26" s="4">
        <v>1074018</v>
      </c>
      <c r="B26" s="7" t="s">
        <v>496</v>
      </c>
      <c r="C26" s="4" t="s">
        <v>7</v>
      </c>
      <c r="D26" s="39">
        <v>2</v>
      </c>
      <c r="E26" s="38">
        <v>5.0599999999999996</v>
      </c>
      <c r="F26" s="38">
        <f t="shared" si="2"/>
        <v>10.119999999999999</v>
      </c>
      <c r="G26" s="2">
        <f t="shared" si="0"/>
        <v>2</v>
      </c>
      <c r="H26" s="2">
        <f t="shared" si="1"/>
        <v>0</v>
      </c>
      <c r="I26" s="7" t="s">
        <v>8</v>
      </c>
    </row>
    <row r="27" spans="1:9">
      <c r="A27" s="4">
        <v>1074017</v>
      </c>
      <c r="B27" s="7" t="s">
        <v>497</v>
      </c>
      <c r="C27" s="4" t="s">
        <v>7</v>
      </c>
      <c r="D27" s="39">
        <v>9</v>
      </c>
      <c r="E27" s="38">
        <v>4.5333333333333332</v>
      </c>
      <c r="F27" s="38">
        <f t="shared" si="2"/>
        <v>40.799999999999997</v>
      </c>
      <c r="G27" s="2">
        <f t="shared" si="0"/>
        <v>9</v>
      </c>
      <c r="H27" s="2">
        <f t="shared" si="1"/>
        <v>0</v>
      </c>
      <c r="I27" s="7" t="s">
        <v>8</v>
      </c>
    </row>
    <row r="28" spans="1:9">
      <c r="A28" s="4">
        <v>1074270</v>
      </c>
      <c r="B28" s="7" t="s">
        <v>498</v>
      </c>
      <c r="C28" s="4" t="s">
        <v>7</v>
      </c>
      <c r="D28" s="39">
        <v>2</v>
      </c>
      <c r="E28" s="38">
        <v>11.785</v>
      </c>
      <c r="F28" s="38">
        <f t="shared" si="2"/>
        <v>23.57</v>
      </c>
      <c r="G28" s="2">
        <f t="shared" si="0"/>
        <v>2</v>
      </c>
      <c r="H28" s="2">
        <f t="shared" si="1"/>
        <v>0</v>
      </c>
      <c r="I28" s="7" t="s">
        <v>8</v>
      </c>
    </row>
    <row r="29" spans="1:9">
      <c r="A29" s="4">
        <v>1074245</v>
      </c>
      <c r="B29" s="7" t="s">
        <v>499</v>
      </c>
      <c r="C29" s="4" t="s">
        <v>7</v>
      </c>
      <c r="D29" s="39">
        <v>1</v>
      </c>
      <c r="E29" s="38">
        <v>16.559999999999999</v>
      </c>
      <c r="F29" s="38">
        <f t="shared" si="2"/>
        <v>16.559999999999999</v>
      </c>
      <c r="G29" s="2">
        <f t="shared" si="0"/>
        <v>1</v>
      </c>
      <c r="H29" s="2">
        <f t="shared" si="1"/>
        <v>0</v>
      </c>
      <c r="I29" s="7" t="s">
        <v>8</v>
      </c>
    </row>
    <row r="30" spans="1:9">
      <c r="A30" s="4">
        <v>1074681</v>
      </c>
      <c r="B30" s="7" t="s">
        <v>500</v>
      </c>
      <c r="C30" s="4" t="s">
        <v>7</v>
      </c>
      <c r="D30" s="39">
        <v>4</v>
      </c>
      <c r="E30" s="38">
        <v>16.100000000000001</v>
      </c>
      <c r="F30" s="38">
        <f t="shared" si="2"/>
        <v>64.400000000000006</v>
      </c>
      <c r="G30" s="2">
        <f t="shared" si="0"/>
        <v>4</v>
      </c>
      <c r="H30" s="2">
        <f t="shared" si="1"/>
        <v>0</v>
      </c>
      <c r="I30" s="7" t="s">
        <v>8</v>
      </c>
    </row>
    <row r="31" spans="1:9">
      <c r="A31" s="4">
        <v>1074316</v>
      </c>
      <c r="B31" s="7" t="s">
        <v>501</v>
      </c>
      <c r="C31" s="4" t="s">
        <v>7</v>
      </c>
      <c r="D31" s="39">
        <v>4.3099999999999996</v>
      </c>
      <c r="E31" s="38">
        <v>3.0023201856148494</v>
      </c>
      <c r="F31" s="38">
        <f t="shared" si="2"/>
        <v>12.94</v>
      </c>
      <c r="G31" s="2">
        <f t="shared" si="0"/>
        <v>4.3099999999999996</v>
      </c>
      <c r="H31" s="2">
        <f t="shared" si="1"/>
        <v>0</v>
      </c>
      <c r="I31" s="7" t="s">
        <v>8</v>
      </c>
    </row>
    <row r="32" spans="1:9">
      <c r="A32" s="4">
        <v>1074485</v>
      </c>
      <c r="B32" s="7" t="s">
        <v>502</v>
      </c>
      <c r="C32" s="4" t="s">
        <v>7</v>
      </c>
      <c r="D32" s="39">
        <v>1</v>
      </c>
      <c r="E32" s="38">
        <v>48.48</v>
      </c>
      <c r="F32" s="38">
        <f t="shared" si="2"/>
        <v>48.48</v>
      </c>
      <c r="G32" s="2">
        <f t="shared" si="0"/>
        <v>1</v>
      </c>
      <c r="H32" s="2">
        <f t="shared" si="1"/>
        <v>0</v>
      </c>
      <c r="I32" s="7" t="s">
        <v>8</v>
      </c>
    </row>
    <row r="33" spans="1:9">
      <c r="A33" s="4">
        <v>1074488</v>
      </c>
      <c r="B33" s="7" t="s">
        <v>503</v>
      </c>
      <c r="C33" s="4" t="s">
        <v>7</v>
      </c>
      <c r="D33" s="39">
        <v>4</v>
      </c>
      <c r="E33" s="38">
        <v>84.477500000000006</v>
      </c>
      <c r="F33" s="38">
        <f t="shared" si="2"/>
        <v>337.91</v>
      </c>
      <c r="G33" s="2">
        <f t="shared" si="0"/>
        <v>4</v>
      </c>
      <c r="H33" s="2">
        <f t="shared" si="1"/>
        <v>0</v>
      </c>
      <c r="I33" s="7" t="s">
        <v>8</v>
      </c>
    </row>
    <row r="34" spans="1:9">
      <c r="A34" s="4">
        <v>1041068</v>
      </c>
      <c r="B34" s="7" t="s">
        <v>504</v>
      </c>
      <c r="C34" s="4" t="s">
        <v>7</v>
      </c>
      <c r="D34" s="39">
        <v>45</v>
      </c>
      <c r="E34" s="38">
        <v>1.0484444444444445</v>
      </c>
      <c r="F34" s="38">
        <f t="shared" si="2"/>
        <v>47.18</v>
      </c>
      <c r="G34" s="2">
        <f t="shared" si="0"/>
        <v>45</v>
      </c>
      <c r="H34" s="2">
        <f t="shared" si="1"/>
        <v>0</v>
      </c>
      <c r="I34" s="7" t="s">
        <v>8</v>
      </c>
    </row>
    <row r="35" spans="1:9">
      <c r="A35" s="4">
        <v>1131004</v>
      </c>
      <c r="B35" s="7" t="s">
        <v>505</v>
      </c>
      <c r="C35" s="4" t="s">
        <v>724</v>
      </c>
      <c r="D35" s="39">
        <v>4.5</v>
      </c>
      <c r="E35" s="38">
        <v>2.391111111111111</v>
      </c>
      <c r="F35" s="38">
        <f t="shared" si="2"/>
        <v>10.76</v>
      </c>
      <c r="G35" s="2">
        <f t="shared" si="0"/>
        <v>4.5</v>
      </c>
      <c r="H35" s="2">
        <f t="shared" si="1"/>
        <v>0</v>
      </c>
      <c r="I35" s="7" t="s">
        <v>8</v>
      </c>
    </row>
    <row r="36" spans="1:9">
      <c r="A36" s="4">
        <v>1074072</v>
      </c>
      <c r="B36" s="7" t="s">
        <v>506</v>
      </c>
      <c r="C36" s="4" t="s">
        <v>7</v>
      </c>
      <c r="D36" s="39">
        <v>94</v>
      </c>
      <c r="E36" s="38">
        <v>1.1700000000000002</v>
      </c>
      <c r="F36" s="38">
        <f t="shared" si="2"/>
        <v>109.98000000000002</v>
      </c>
      <c r="G36" s="2">
        <f t="shared" si="0"/>
        <v>94</v>
      </c>
      <c r="H36" s="2">
        <f t="shared" si="1"/>
        <v>0</v>
      </c>
      <c r="I36" s="7" t="s">
        <v>8</v>
      </c>
    </row>
    <row r="37" spans="1:9">
      <c r="A37" s="4">
        <v>1074578</v>
      </c>
      <c r="B37" s="7" t="s">
        <v>507</v>
      </c>
      <c r="C37" s="4" t="s">
        <v>7</v>
      </c>
      <c r="D37" s="39">
        <v>5</v>
      </c>
      <c r="E37" s="38">
        <v>5.76</v>
      </c>
      <c r="F37" s="38">
        <f t="shared" si="2"/>
        <v>28.799999999999997</v>
      </c>
      <c r="G37" s="2">
        <f t="shared" si="0"/>
        <v>5</v>
      </c>
      <c r="H37" s="2">
        <f t="shared" si="1"/>
        <v>0</v>
      </c>
      <c r="I37" s="7" t="s">
        <v>8</v>
      </c>
    </row>
    <row r="38" spans="1:9">
      <c r="A38" s="4">
        <v>1074580</v>
      </c>
      <c r="B38" s="7" t="s">
        <v>508</v>
      </c>
      <c r="C38" s="4" t="s">
        <v>7</v>
      </c>
      <c r="D38" s="39">
        <v>26</v>
      </c>
      <c r="E38" s="38">
        <v>9.98</v>
      </c>
      <c r="F38" s="38">
        <f t="shared" si="2"/>
        <v>259.48</v>
      </c>
      <c r="G38" s="2">
        <f t="shared" si="0"/>
        <v>26</v>
      </c>
      <c r="H38" s="2">
        <f t="shared" si="1"/>
        <v>0</v>
      </c>
      <c r="I38" s="7" t="s">
        <v>8</v>
      </c>
    </row>
    <row r="39" spans="1:9">
      <c r="A39" s="4">
        <v>1074579</v>
      </c>
      <c r="B39" s="7" t="s">
        <v>509</v>
      </c>
      <c r="C39" s="4" t="s">
        <v>7</v>
      </c>
      <c r="D39" s="39">
        <v>20</v>
      </c>
      <c r="E39" s="38">
        <v>5.76</v>
      </c>
      <c r="F39" s="38">
        <f t="shared" si="2"/>
        <v>115.19999999999999</v>
      </c>
      <c r="G39" s="2">
        <f t="shared" si="0"/>
        <v>20</v>
      </c>
      <c r="H39" s="2">
        <f t="shared" si="1"/>
        <v>0</v>
      </c>
      <c r="I39" s="7" t="s">
        <v>8</v>
      </c>
    </row>
    <row r="40" spans="1:9">
      <c r="A40" s="4">
        <v>1074581</v>
      </c>
      <c r="B40" s="7" t="s">
        <v>510</v>
      </c>
      <c r="C40" s="4" t="s">
        <v>7</v>
      </c>
      <c r="D40" s="39">
        <v>20</v>
      </c>
      <c r="E40" s="38">
        <v>9.98</v>
      </c>
      <c r="F40" s="38">
        <f t="shared" si="2"/>
        <v>199.60000000000002</v>
      </c>
      <c r="G40" s="2">
        <f t="shared" si="0"/>
        <v>20</v>
      </c>
      <c r="H40" s="2">
        <f t="shared" si="1"/>
        <v>0</v>
      </c>
      <c r="I40" s="7" t="s">
        <v>8</v>
      </c>
    </row>
    <row r="41" spans="1:9">
      <c r="A41" s="4">
        <v>1132658</v>
      </c>
      <c r="B41" s="7" t="s">
        <v>511</v>
      </c>
      <c r="C41" s="4" t="s">
        <v>7</v>
      </c>
      <c r="D41" s="39">
        <v>246</v>
      </c>
      <c r="E41" s="38">
        <v>5.99</v>
      </c>
      <c r="F41" s="38">
        <f t="shared" si="2"/>
        <v>1473.54</v>
      </c>
      <c r="G41" s="2">
        <f t="shared" si="0"/>
        <v>246</v>
      </c>
      <c r="H41" s="2">
        <f t="shared" si="1"/>
        <v>0</v>
      </c>
      <c r="I41" s="7" t="s">
        <v>8</v>
      </c>
    </row>
    <row r="42" spans="1:9">
      <c r="A42" s="4">
        <v>1132659</v>
      </c>
      <c r="B42" s="7" t="s">
        <v>511</v>
      </c>
      <c r="C42" s="4" t="s">
        <v>7</v>
      </c>
      <c r="D42" s="39">
        <v>13</v>
      </c>
      <c r="E42" s="38">
        <v>7.8000000000000007</v>
      </c>
      <c r="F42" s="38">
        <f t="shared" si="2"/>
        <v>101.4</v>
      </c>
      <c r="G42" s="2">
        <f t="shared" si="0"/>
        <v>13</v>
      </c>
      <c r="H42" s="2">
        <f t="shared" si="1"/>
        <v>0</v>
      </c>
      <c r="I42" s="7" t="s">
        <v>8</v>
      </c>
    </row>
    <row r="43" spans="1:9">
      <c r="A43" s="4">
        <v>1131014</v>
      </c>
      <c r="B43" s="7" t="s">
        <v>512</v>
      </c>
      <c r="C43" s="4" t="s">
        <v>7</v>
      </c>
      <c r="D43" s="39">
        <v>700</v>
      </c>
      <c r="E43" s="38">
        <v>9.6628571428571425E-2</v>
      </c>
      <c r="F43" s="38">
        <f t="shared" si="2"/>
        <v>67.64</v>
      </c>
      <c r="G43" s="2">
        <f t="shared" si="0"/>
        <v>700</v>
      </c>
      <c r="H43" s="2">
        <f t="shared" si="1"/>
        <v>0</v>
      </c>
      <c r="I43" s="7" t="s">
        <v>8</v>
      </c>
    </row>
    <row r="44" spans="1:9">
      <c r="A44" s="4">
        <v>1131072</v>
      </c>
      <c r="B44" s="7" t="s">
        <v>513</v>
      </c>
      <c r="C44" s="4" t="s">
        <v>7</v>
      </c>
      <c r="D44" s="39">
        <v>206</v>
      </c>
      <c r="E44" s="38">
        <v>0.22</v>
      </c>
      <c r="F44" s="38">
        <f t="shared" si="2"/>
        <v>45.32</v>
      </c>
      <c r="G44" s="2">
        <f t="shared" si="0"/>
        <v>206</v>
      </c>
      <c r="H44" s="2">
        <f t="shared" si="1"/>
        <v>0</v>
      </c>
      <c r="I44" s="7" t="s">
        <v>8</v>
      </c>
    </row>
    <row r="45" spans="1:9">
      <c r="A45" s="4">
        <v>1131009</v>
      </c>
      <c r="B45" s="7" t="s">
        <v>514</v>
      </c>
      <c r="C45" s="4" t="s">
        <v>7</v>
      </c>
      <c r="D45" s="39">
        <v>103</v>
      </c>
      <c r="E45" s="38">
        <v>0.25</v>
      </c>
      <c r="F45" s="38">
        <f t="shared" si="2"/>
        <v>25.75</v>
      </c>
      <c r="G45" s="2">
        <f t="shared" si="0"/>
        <v>103</v>
      </c>
      <c r="H45" s="2">
        <f t="shared" si="1"/>
        <v>0</v>
      </c>
      <c r="I45" s="7" t="s">
        <v>8</v>
      </c>
    </row>
    <row r="46" spans="1:9">
      <c r="A46" s="4">
        <v>1074613</v>
      </c>
      <c r="B46" s="7" t="s">
        <v>515</v>
      </c>
      <c r="C46" s="4" t="s">
        <v>7</v>
      </c>
      <c r="D46" s="39">
        <v>24</v>
      </c>
      <c r="E46" s="38">
        <v>5.7</v>
      </c>
      <c r="F46" s="38">
        <f t="shared" si="2"/>
        <v>136.80000000000001</v>
      </c>
      <c r="G46" s="2">
        <f t="shared" si="0"/>
        <v>24</v>
      </c>
      <c r="H46" s="2">
        <f t="shared" si="1"/>
        <v>0</v>
      </c>
      <c r="I46" s="7" t="s">
        <v>8</v>
      </c>
    </row>
    <row r="47" spans="1:9">
      <c r="A47" s="4">
        <v>1074615</v>
      </c>
      <c r="B47" s="7" t="s">
        <v>516</v>
      </c>
      <c r="C47" s="4" t="s">
        <v>7</v>
      </c>
      <c r="D47" s="39">
        <v>22</v>
      </c>
      <c r="E47" s="38">
        <v>6.9</v>
      </c>
      <c r="F47" s="38">
        <f t="shared" si="2"/>
        <v>151.80000000000001</v>
      </c>
      <c r="G47" s="2">
        <f t="shared" si="0"/>
        <v>22</v>
      </c>
      <c r="H47" s="2">
        <f t="shared" si="1"/>
        <v>0</v>
      </c>
      <c r="I47" s="7" t="s">
        <v>8</v>
      </c>
    </row>
    <row r="48" spans="1:9">
      <c r="A48" s="4">
        <v>1074616</v>
      </c>
      <c r="B48" s="7" t="s">
        <v>517</v>
      </c>
      <c r="C48" s="4" t="s">
        <v>7</v>
      </c>
      <c r="D48" s="39">
        <v>5</v>
      </c>
      <c r="E48" s="38">
        <v>8.6</v>
      </c>
      <c r="F48" s="38">
        <f t="shared" si="2"/>
        <v>43</v>
      </c>
      <c r="G48" s="2">
        <f t="shared" si="0"/>
        <v>5</v>
      </c>
      <c r="H48" s="2">
        <f t="shared" si="1"/>
        <v>0</v>
      </c>
      <c r="I48" s="7" t="s">
        <v>8</v>
      </c>
    </row>
    <row r="49" spans="1:9">
      <c r="A49" s="4">
        <v>1074617</v>
      </c>
      <c r="B49" s="7" t="s">
        <v>518</v>
      </c>
      <c r="C49" s="4" t="s">
        <v>7</v>
      </c>
      <c r="D49" s="39">
        <v>3</v>
      </c>
      <c r="E49" s="38">
        <v>9.25</v>
      </c>
      <c r="F49" s="38">
        <f t="shared" si="2"/>
        <v>27.75</v>
      </c>
      <c r="G49" s="2">
        <f t="shared" si="0"/>
        <v>3</v>
      </c>
      <c r="H49" s="2">
        <f t="shared" si="1"/>
        <v>0</v>
      </c>
      <c r="I49" s="7" t="s">
        <v>8</v>
      </c>
    </row>
    <row r="50" spans="1:9">
      <c r="A50" s="4">
        <v>1074620</v>
      </c>
      <c r="B50" s="7" t="s">
        <v>519</v>
      </c>
      <c r="C50" s="4" t="s">
        <v>7</v>
      </c>
      <c r="D50" s="39">
        <v>2</v>
      </c>
      <c r="E50" s="38">
        <v>18.3</v>
      </c>
      <c r="F50" s="38">
        <f t="shared" si="2"/>
        <v>36.6</v>
      </c>
      <c r="G50" s="2">
        <f t="shared" si="0"/>
        <v>2</v>
      </c>
      <c r="H50" s="2">
        <f t="shared" si="1"/>
        <v>0</v>
      </c>
      <c r="I50" s="7" t="s">
        <v>8</v>
      </c>
    </row>
    <row r="51" spans="1:9">
      <c r="A51" s="4">
        <v>1074614</v>
      </c>
      <c r="B51" s="7" t="s">
        <v>520</v>
      </c>
      <c r="C51" s="4" t="s">
        <v>7</v>
      </c>
      <c r="D51" s="39">
        <v>10</v>
      </c>
      <c r="E51" s="38">
        <v>38.1</v>
      </c>
      <c r="F51" s="38">
        <f t="shared" si="2"/>
        <v>381</v>
      </c>
      <c r="G51" s="2">
        <f t="shared" si="0"/>
        <v>10</v>
      </c>
      <c r="H51" s="2">
        <f t="shared" si="1"/>
        <v>0</v>
      </c>
      <c r="I51" s="7" t="s">
        <v>8</v>
      </c>
    </row>
    <row r="52" spans="1:9">
      <c r="A52" s="4">
        <v>1074619</v>
      </c>
      <c r="B52" s="7" t="s">
        <v>521</v>
      </c>
      <c r="C52" s="4" t="s">
        <v>7</v>
      </c>
      <c r="D52" s="39">
        <v>1</v>
      </c>
      <c r="E52" s="38">
        <v>2.25</v>
      </c>
      <c r="F52" s="38">
        <f t="shared" si="2"/>
        <v>2.25</v>
      </c>
      <c r="G52" s="2">
        <f t="shared" si="0"/>
        <v>1</v>
      </c>
      <c r="H52" s="2">
        <f t="shared" si="1"/>
        <v>0</v>
      </c>
      <c r="I52" s="7" t="s">
        <v>8</v>
      </c>
    </row>
    <row r="53" spans="1:9">
      <c r="A53" s="4">
        <v>1074618</v>
      </c>
      <c r="B53" s="7" t="s">
        <v>522</v>
      </c>
      <c r="C53" s="4" t="s">
        <v>7</v>
      </c>
      <c r="D53" s="39">
        <v>3</v>
      </c>
      <c r="E53" s="38">
        <v>3.1999999999999997</v>
      </c>
      <c r="F53" s="38">
        <f t="shared" si="2"/>
        <v>9.6</v>
      </c>
      <c r="G53" s="2">
        <f t="shared" si="0"/>
        <v>3</v>
      </c>
      <c r="H53" s="2">
        <f t="shared" si="1"/>
        <v>0</v>
      </c>
      <c r="I53" s="7" t="s">
        <v>8</v>
      </c>
    </row>
    <row r="54" spans="1:9">
      <c r="A54" s="4">
        <v>8014236</v>
      </c>
      <c r="B54" s="7" t="s">
        <v>523</v>
      </c>
      <c r="C54" s="4" t="s">
        <v>7</v>
      </c>
      <c r="D54" s="39">
        <v>3</v>
      </c>
      <c r="E54" s="38">
        <v>22.72</v>
      </c>
      <c r="F54" s="38">
        <f t="shared" si="2"/>
        <v>68.16</v>
      </c>
      <c r="G54" s="2">
        <f t="shared" si="0"/>
        <v>3</v>
      </c>
      <c r="H54" s="2">
        <f t="shared" si="1"/>
        <v>0</v>
      </c>
      <c r="I54" s="7" t="s">
        <v>8</v>
      </c>
    </row>
    <row r="55" spans="1:9">
      <c r="A55" s="4">
        <v>1132666</v>
      </c>
      <c r="B55" s="7" t="s">
        <v>524</v>
      </c>
      <c r="C55" s="4" t="s">
        <v>7</v>
      </c>
      <c r="D55" s="39">
        <v>3</v>
      </c>
      <c r="E55" s="38">
        <v>44</v>
      </c>
      <c r="F55" s="38">
        <f t="shared" si="2"/>
        <v>132</v>
      </c>
      <c r="G55" s="2">
        <f t="shared" si="0"/>
        <v>3</v>
      </c>
      <c r="H55" s="2">
        <f t="shared" si="1"/>
        <v>0</v>
      </c>
      <c r="I55" s="7" t="s">
        <v>8</v>
      </c>
    </row>
    <row r="56" spans="1:9">
      <c r="A56" s="4">
        <v>1132665</v>
      </c>
      <c r="B56" s="7" t="s">
        <v>525</v>
      </c>
      <c r="C56" s="4" t="s">
        <v>7</v>
      </c>
      <c r="D56" s="39">
        <v>1</v>
      </c>
      <c r="E56" s="38">
        <v>119</v>
      </c>
      <c r="F56" s="38">
        <f t="shared" si="2"/>
        <v>119</v>
      </c>
      <c r="G56" s="2">
        <f t="shared" si="0"/>
        <v>1</v>
      </c>
      <c r="H56" s="2">
        <f t="shared" si="1"/>
        <v>0</v>
      </c>
      <c r="I56" s="7" t="s">
        <v>8</v>
      </c>
    </row>
    <row r="57" spans="1:9">
      <c r="A57" s="4">
        <v>1132668</v>
      </c>
      <c r="B57" s="7" t="s">
        <v>526</v>
      </c>
      <c r="C57" s="4" t="s">
        <v>7</v>
      </c>
      <c r="D57" s="39">
        <v>2</v>
      </c>
      <c r="E57" s="38">
        <v>131</v>
      </c>
      <c r="F57" s="38">
        <f t="shared" si="2"/>
        <v>262</v>
      </c>
      <c r="G57" s="2">
        <f t="shared" si="0"/>
        <v>2</v>
      </c>
      <c r="H57" s="2">
        <f t="shared" si="1"/>
        <v>0</v>
      </c>
      <c r="I57" s="7" t="s">
        <v>8</v>
      </c>
    </row>
    <row r="58" spans="1:9">
      <c r="A58" s="4">
        <v>1132667</v>
      </c>
      <c r="B58" s="7" t="s">
        <v>527</v>
      </c>
      <c r="C58" s="4" t="s">
        <v>7</v>
      </c>
      <c r="D58" s="39">
        <v>1</v>
      </c>
      <c r="E58" s="38">
        <v>175</v>
      </c>
      <c r="F58" s="38">
        <f t="shared" si="2"/>
        <v>175</v>
      </c>
      <c r="G58" s="2">
        <f t="shared" si="0"/>
        <v>1</v>
      </c>
      <c r="H58" s="2">
        <f t="shared" si="1"/>
        <v>0</v>
      </c>
      <c r="I58" s="7" t="s">
        <v>8</v>
      </c>
    </row>
    <row r="59" spans="1:9">
      <c r="A59" s="4">
        <v>1132685</v>
      </c>
      <c r="B59" s="7" t="s">
        <v>528</v>
      </c>
      <c r="C59" s="4" t="s">
        <v>7</v>
      </c>
      <c r="D59" s="39">
        <v>2</v>
      </c>
      <c r="E59" s="38">
        <v>23</v>
      </c>
      <c r="F59" s="38">
        <f t="shared" si="2"/>
        <v>46</v>
      </c>
      <c r="G59" s="2">
        <f t="shared" si="0"/>
        <v>2</v>
      </c>
      <c r="H59" s="2">
        <f t="shared" si="1"/>
        <v>0</v>
      </c>
      <c r="I59" s="7" t="s">
        <v>8</v>
      </c>
    </row>
    <row r="60" spans="1:9">
      <c r="A60" s="4">
        <v>1132482</v>
      </c>
      <c r="B60" s="7" t="s">
        <v>529</v>
      </c>
      <c r="C60" s="4" t="s">
        <v>7</v>
      </c>
      <c r="D60" s="39">
        <v>62</v>
      </c>
      <c r="E60" s="38">
        <v>47.980000000000004</v>
      </c>
      <c r="F60" s="38">
        <f t="shared" si="2"/>
        <v>2974.76</v>
      </c>
      <c r="G60" s="2">
        <f t="shared" si="0"/>
        <v>62</v>
      </c>
      <c r="H60" s="2">
        <f t="shared" si="1"/>
        <v>0</v>
      </c>
      <c r="I60" s="7" t="s">
        <v>8</v>
      </c>
    </row>
    <row r="61" spans="1:9">
      <c r="A61" s="4">
        <v>1132002</v>
      </c>
      <c r="B61" s="7" t="s">
        <v>530</v>
      </c>
      <c r="C61" s="4" t="s">
        <v>7</v>
      </c>
      <c r="D61" s="39">
        <v>328</v>
      </c>
      <c r="E61" s="38">
        <v>47.125399999999999</v>
      </c>
      <c r="F61" s="38">
        <f t="shared" si="2"/>
        <v>15457.1312</v>
      </c>
      <c r="G61" s="2">
        <f t="shared" si="0"/>
        <v>328</v>
      </c>
      <c r="H61" s="2">
        <f t="shared" si="1"/>
        <v>0</v>
      </c>
      <c r="I61" s="7" t="s">
        <v>8</v>
      </c>
    </row>
    <row r="62" spans="1:9">
      <c r="A62" s="4">
        <v>1072106</v>
      </c>
      <c r="B62" s="7" t="s">
        <v>531</v>
      </c>
      <c r="C62" s="4" t="s">
        <v>728</v>
      </c>
      <c r="D62" s="39">
        <v>3.52</v>
      </c>
      <c r="E62" s="38">
        <v>34</v>
      </c>
      <c r="F62" s="38">
        <f t="shared" si="2"/>
        <v>119.68</v>
      </c>
      <c r="G62" s="2">
        <f t="shared" si="0"/>
        <v>3.52</v>
      </c>
      <c r="H62" s="2">
        <f t="shared" si="1"/>
        <v>0</v>
      </c>
      <c r="I62" s="7" t="s">
        <v>8</v>
      </c>
    </row>
    <row r="63" spans="1:9">
      <c r="A63" s="4">
        <v>1012001</v>
      </c>
      <c r="B63" s="7" t="s">
        <v>532</v>
      </c>
      <c r="C63" s="4" t="s">
        <v>728</v>
      </c>
      <c r="D63" s="39">
        <v>300</v>
      </c>
      <c r="E63" s="38">
        <v>0.64209333333333329</v>
      </c>
      <c r="F63" s="38">
        <f t="shared" si="2"/>
        <v>192.62799999999999</v>
      </c>
      <c r="G63" s="2">
        <f t="shared" si="0"/>
        <v>300</v>
      </c>
      <c r="H63" s="2">
        <f t="shared" si="1"/>
        <v>0</v>
      </c>
      <c r="I63" s="7" t="s">
        <v>8</v>
      </c>
    </row>
    <row r="64" spans="1:9">
      <c r="A64" s="4">
        <v>8011554</v>
      </c>
      <c r="B64" s="7" t="s">
        <v>533</v>
      </c>
      <c r="C64" s="4" t="s">
        <v>728</v>
      </c>
      <c r="D64" s="39">
        <v>13.08</v>
      </c>
      <c r="E64" s="38">
        <v>80.911314984709477</v>
      </c>
      <c r="F64" s="38">
        <f t="shared" si="2"/>
        <v>1058.32</v>
      </c>
      <c r="G64" s="2">
        <f t="shared" si="0"/>
        <v>13.08</v>
      </c>
      <c r="H64" s="2">
        <f t="shared" si="1"/>
        <v>0</v>
      </c>
      <c r="I64" s="7" t="s">
        <v>8</v>
      </c>
    </row>
    <row r="65" spans="1:9">
      <c r="A65" s="4">
        <v>1121226</v>
      </c>
      <c r="B65" s="7" t="s">
        <v>534</v>
      </c>
      <c r="C65" s="4" t="s">
        <v>728</v>
      </c>
      <c r="D65" s="39">
        <v>11</v>
      </c>
      <c r="E65" s="38">
        <v>23</v>
      </c>
      <c r="F65" s="38">
        <f t="shared" si="2"/>
        <v>253</v>
      </c>
      <c r="G65" s="2">
        <f t="shared" si="0"/>
        <v>11</v>
      </c>
      <c r="H65" s="2">
        <f t="shared" si="1"/>
        <v>0</v>
      </c>
      <c r="I65" s="7" t="s">
        <v>8</v>
      </c>
    </row>
    <row r="66" spans="1:9">
      <c r="A66" s="4">
        <v>1121227</v>
      </c>
      <c r="B66" s="7" t="s">
        <v>535</v>
      </c>
      <c r="C66" s="4" t="s">
        <v>728</v>
      </c>
      <c r="D66" s="39">
        <v>4</v>
      </c>
      <c r="E66" s="38">
        <v>64</v>
      </c>
      <c r="F66" s="38">
        <f t="shared" si="2"/>
        <v>256</v>
      </c>
      <c r="G66" s="2">
        <f t="shared" ref="G66:G129" si="3">D66</f>
        <v>4</v>
      </c>
      <c r="H66" s="2">
        <f t="shared" ref="H66:H129" si="4">G66-D66</f>
        <v>0</v>
      </c>
      <c r="I66" s="7" t="s">
        <v>8</v>
      </c>
    </row>
    <row r="67" spans="1:9">
      <c r="A67" s="4">
        <v>1121260</v>
      </c>
      <c r="B67" s="7" t="s">
        <v>536</v>
      </c>
      <c r="C67" s="4" t="s">
        <v>728</v>
      </c>
      <c r="D67" s="39">
        <v>2.16</v>
      </c>
      <c r="E67" s="38">
        <v>42</v>
      </c>
      <c r="F67" s="38">
        <f t="shared" ref="F67:F130" si="5">D67*E67</f>
        <v>90.72</v>
      </c>
      <c r="G67" s="2">
        <f t="shared" si="3"/>
        <v>2.16</v>
      </c>
      <c r="H67" s="2">
        <f t="shared" si="4"/>
        <v>0</v>
      </c>
      <c r="I67" s="7" t="s">
        <v>8</v>
      </c>
    </row>
    <row r="68" spans="1:9">
      <c r="A68" s="4">
        <v>8011555</v>
      </c>
      <c r="B68" s="7" t="s">
        <v>537</v>
      </c>
      <c r="C68" s="4" t="s">
        <v>727</v>
      </c>
      <c r="D68" s="39">
        <v>6</v>
      </c>
      <c r="E68" s="38">
        <v>15.523333333333333</v>
      </c>
      <c r="F68" s="38">
        <f t="shared" si="5"/>
        <v>93.14</v>
      </c>
      <c r="G68" s="2">
        <f t="shared" si="3"/>
        <v>6</v>
      </c>
      <c r="H68" s="2">
        <f t="shared" si="4"/>
        <v>0</v>
      </c>
      <c r="I68" s="7" t="s">
        <v>8</v>
      </c>
    </row>
    <row r="69" spans="1:9">
      <c r="A69" s="4">
        <v>1132655</v>
      </c>
      <c r="B69" s="7" t="s">
        <v>538</v>
      </c>
      <c r="C69" s="4" t="s">
        <v>7</v>
      </c>
      <c r="D69" s="39">
        <v>9</v>
      </c>
      <c r="E69" s="38">
        <v>605.25</v>
      </c>
      <c r="F69" s="38">
        <f t="shared" si="5"/>
        <v>5447.25</v>
      </c>
      <c r="G69" s="2">
        <f t="shared" si="3"/>
        <v>9</v>
      </c>
      <c r="H69" s="2">
        <f t="shared" si="4"/>
        <v>0</v>
      </c>
      <c r="I69" s="7" t="s">
        <v>8</v>
      </c>
    </row>
    <row r="70" spans="1:9">
      <c r="A70" s="4">
        <v>1132656</v>
      </c>
      <c r="B70" s="7" t="s">
        <v>538</v>
      </c>
      <c r="C70" s="4" t="s">
        <v>7</v>
      </c>
      <c r="D70" s="39">
        <v>9</v>
      </c>
      <c r="E70" s="38">
        <v>652.15000000000009</v>
      </c>
      <c r="F70" s="38">
        <f t="shared" si="5"/>
        <v>5869.35</v>
      </c>
      <c r="G70" s="2">
        <f t="shared" si="3"/>
        <v>9</v>
      </c>
      <c r="H70" s="2">
        <f t="shared" si="4"/>
        <v>0</v>
      </c>
      <c r="I70" s="7" t="s">
        <v>8</v>
      </c>
    </row>
    <row r="71" spans="1:9">
      <c r="A71" s="4">
        <v>1132657</v>
      </c>
      <c r="B71" s="7" t="s">
        <v>538</v>
      </c>
      <c r="C71" s="4" t="s">
        <v>7</v>
      </c>
      <c r="D71" s="39">
        <v>1</v>
      </c>
      <c r="E71" s="38">
        <v>801.15</v>
      </c>
      <c r="F71" s="38">
        <f t="shared" si="5"/>
        <v>801.15</v>
      </c>
      <c r="G71" s="2">
        <f t="shared" si="3"/>
        <v>1</v>
      </c>
      <c r="H71" s="2">
        <f t="shared" si="4"/>
        <v>0</v>
      </c>
      <c r="I71" s="7" t="s">
        <v>8</v>
      </c>
    </row>
    <row r="72" spans="1:9">
      <c r="A72" s="4">
        <v>8011031</v>
      </c>
      <c r="B72" s="7" t="s">
        <v>539</v>
      </c>
      <c r="C72" s="4" t="s">
        <v>7</v>
      </c>
      <c r="D72" s="39">
        <v>1</v>
      </c>
      <c r="E72" s="38">
        <v>513.77</v>
      </c>
      <c r="F72" s="38">
        <f t="shared" si="5"/>
        <v>513.77</v>
      </c>
      <c r="G72" s="2">
        <f t="shared" si="3"/>
        <v>1</v>
      </c>
      <c r="H72" s="2">
        <f t="shared" si="4"/>
        <v>0</v>
      </c>
      <c r="I72" s="7" t="s">
        <v>8</v>
      </c>
    </row>
    <row r="73" spans="1:9">
      <c r="A73" s="4">
        <v>1132689</v>
      </c>
      <c r="B73" s="7" t="s">
        <v>540</v>
      </c>
      <c r="C73" s="4" t="s">
        <v>7</v>
      </c>
      <c r="D73" s="39">
        <v>1</v>
      </c>
      <c r="E73" s="38">
        <v>14</v>
      </c>
      <c r="F73" s="38">
        <f t="shared" si="5"/>
        <v>14</v>
      </c>
      <c r="G73" s="2">
        <f t="shared" si="3"/>
        <v>1</v>
      </c>
      <c r="H73" s="2">
        <f t="shared" si="4"/>
        <v>0</v>
      </c>
      <c r="I73" s="7" t="s">
        <v>8</v>
      </c>
    </row>
    <row r="74" spans="1:9">
      <c r="A74" s="4">
        <v>1132687</v>
      </c>
      <c r="B74" s="7" t="s">
        <v>541</v>
      </c>
      <c r="C74" s="4" t="s">
        <v>7</v>
      </c>
      <c r="D74" s="39">
        <v>1</v>
      </c>
      <c r="E74" s="38">
        <v>70</v>
      </c>
      <c r="F74" s="38">
        <f t="shared" si="5"/>
        <v>70</v>
      </c>
      <c r="G74" s="2">
        <f t="shared" si="3"/>
        <v>1</v>
      </c>
      <c r="H74" s="2">
        <f t="shared" si="4"/>
        <v>0</v>
      </c>
      <c r="I74" s="7" t="s">
        <v>8</v>
      </c>
    </row>
    <row r="75" spans="1:9">
      <c r="A75" s="4">
        <v>1132688</v>
      </c>
      <c r="B75" s="7" t="s">
        <v>542</v>
      </c>
      <c r="C75" s="4" t="s">
        <v>7</v>
      </c>
      <c r="D75" s="39">
        <v>3</v>
      </c>
      <c r="E75" s="38">
        <v>10.5</v>
      </c>
      <c r="F75" s="38">
        <f t="shared" si="5"/>
        <v>31.5</v>
      </c>
      <c r="G75" s="2">
        <f t="shared" si="3"/>
        <v>3</v>
      </c>
      <c r="H75" s="2">
        <f t="shared" si="4"/>
        <v>0</v>
      </c>
      <c r="I75" s="7" t="s">
        <v>8</v>
      </c>
    </row>
    <row r="76" spans="1:9">
      <c r="A76" s="4">
        <v>1011356</v>
      </c>
      <c r="B76" s="7" t="s">
        <v>543</v>
      </c>
      <c r="C76" s="4" t="s">
        <v>726</v>
      </c>
      <c r="D76" s="39">
        <v>240</v>
      </c>
      <c r="E76" s="38">
        <v>43.59941666666667</v>
      </c>
      <c r="F76" s="38">
        <f t="shared" si="5"/>
        <v>10463.86</v>
      </c>
      <c r="G76" s="2">
        <f t="shared" si="3"/>
        <v>240</v>
      </c>
      <c r="H76" s="2">
        <f t="shared" si="4"/>
        <v>0</v>
      </c>
      <c r="I76" s="7" t="s">
        <v>8</v>
      </c>
    </row>
    <row r="77" spans="1:9">
      <c r="A77" s="4">
        <v>1011356</v>
      </c>
      <c r="B77" s="7" t="s">
        <v>543</v>
      </c>
      <c r="C77" s="4" t="s">
        <v>726</v>
      </c>
      <c r="D77" s="39">
        <v>43.6</v>
      </c>
      <c r="E77" s="38">
        <v>79</v>
      </c>
      <c r="F77" s="38">
        <f t="shared" si="5"/>
        <v>3444.4</v>
      </c>
      <c r="G77" s="2">
        <f t="shared" si="3"/>
        <v>43.6</v>
      </c>
      <c r="H77" s="2">
        <f t="shared" si="4"/>
        <v>0</v>
      </c>
      <c r="I77" s="7" t="s">
        <v>8</v>
      </c>
    </row>
    <row r="78" spans="1:9">
      <c r="A78" s="4">
        <v>1071039</v>
      </c>
      <c r="B78" s="7" t="s">
        <v>544</v>
      </c>
      <c r="C78" s="4" t="s">
        <v>7</v>
      </c>
      <c r="D78" s="39">
        <v>55</v>
      </c>
      <c r="E78" s="38">
        <v>1.6736363636363636</v>
      </c>
      <c r="F78" s="38">
        <f t="shared" si="5"/>
        <v>92.05</v>
      </c>
      <c r="G78" s="2">
        <f t="shared" si="3"/>
        <v>55</v>
      </c>
      <c r="H78" s="2">
        <f t="shared" si="4"/>
        <v>0</v>
      </c>
      <c r="I78" s="7" t="s">
        <v>8</v>
      </c>
    </row>
    <row r="79" spans="1:9">
      <c r="A79" s="4">
        <v>1064207</v>
      </c>
      <c r="B79" s="7" t="s">
        <v>545</v>
      </c>
      <c r="C79" s="4" t="s">
        <v>7</v>
      </c>
      <c r="D79" s="39">
        <v>17</v>
      </c>
      <c r="E79" s="38">
        <v>62.777647058823533</v>
      </c>
      <c r="F79" s="38">
        <f t="shared" si="5"/>
        <v>1067.22</v>
      </c>
      <c r="G79" s="2">
        <f t="shared" si="3"/>
        <v>17</v>
      </c>
      <c r="H79" s="2">
        <f t="shared" si="4"/>
        <v>0</v>
      </c>
      <c r="I79" s="7" t="s">
        <v>8</v>
      </c>
    </row>
    <row r="80" spans="1:9">
      <c r="A80" s="4">
        <v>1071057</v>
      </c>
      <c r="B80" s="7" t="s">
        <v>546</v>
      </c>
      <c r="C80" s="4" t="s">
        <v>7</v>
      </c>
      <c r="D80" s="39">
        <v>7</v>
      </c>
      <c r="E80" s="38">
        <v>15</v>
      </c>
      <c r="F80" s="38">
        <f t="shared" si="5"/>
        <v>105</v>
      </c>
      <c r="G80" s="2">
        <f t="shared" si="3"/>
        <v>7</v>
      </c>
      <c r="H80" s="2">
        <f t="shared" si="4"/>
        <v>0</v>
      </c>
      <c r="I80" s="7" t="s">
        <v>8</v>
      </c>
    </row>
    <row r="81" spans="1:9">
      <c r="A81" s="4">
        <v>1074490</v>
      </c>
      <c r="B81" s="7" t="s">
        <v>547</v>
      </c>
      <c r="C81" s="4" t="s">
        <v>7</v>
      </c>
      <c r="D81" s="39">
        <v>17</v>
      </c>
      <c r="E81" s="38">
        <v>2.8323529411764703</v>
      </c>
      <c r="F81" s="38">
        <f t="shared" si="5"/>
        <v>48.149999999999991</v>
      </c>
      <c r="G81" s="2">
        <f t="shared" si="3"/>
        <v>17</v>
      </c>
      <c r="H81" s="2">
        <f t="shared" si="4"/>
        <v>0</v>
      </c>
      <c r="I81" s="7" t="s">
        <v>8</v>
      </c>
    </row>
    <row r="82" spans="1:9">
      <c r="A82" s="4">
        <v>1072114</v>
      </c>
      <c r="B82" s="7" t="s">
        <v>548</v>
      </c>
      <c r="C82" s="4" t="s">
        <v>7</v>
      </c>
      <c r="D82" s="39">
        <v>4320</v>
      </c>
      <c r="E82" s="38">
        <v>1.8900000000000001</v>
      </c>
      <c r="F82" s="38">
        <f t="shared" si="5"/>
        <v>8164.8</v>
      </c>
      <c r="G82" s="2">
        <f t="shared" si="3"/>
        <v>4320</v>
      </c>
      <c r="H82" s="2">
        <f t="shared" si="4"/>
        <v>0</v>
      </c>
      <c r="I82" s="7" t="s">
        <v>8</v>
      </c>
    </row>
    <row r="83" spans="1:9">
      <c r="A83" s="4">
        <v>1074486</v>
      </c>
      <c r="B83" s="7" t="s">
        <v>549</v>
      </c>
      <c r="C83" s="4" t="s">
        <v>7</v>
      </c>
      <c r="D83" s="39">
        <v>9</v>
      </c>
      <c r="E83" s="38">
        <v>2.1633333333333331</v>
      </c>
      <c r="F83" s="38">
        <f t="shared" si="5"/>
        <v>19.47</v>
      </c>
      <c r="G83" s="2">
        <f t="shared" si="3"/>
        <v>9</v>
      </c>
      <c r="H83" s="2">
        <f t="shared" si="4"/>
        <v>0</v>
      </c>
      <c r="I83" s="7" t="s">
        <v>8</v>
      </c>
    </row>
    <row r="84" spans="1:9">
      <c r="A84" s="4">
        <v>1074489</v>
      </c>
      <c r="B84" s="7" t="s">
        <v>550</v>
      </c>
      <c r="C84" s="4" t="s">
        <v>7</v>
      </c>
      <c r="D84" s="39">
        <v>11</v>
      </c>
      <c r="E84" s="38">
        <v>6.623636363636364</v>
      </c>
      <c r="F84" s="38">
        <f t="shared" si="5"/>
        <v>72.86</v>
      </c>
      <c r="G84" s="2">
        <f t="shared" si="3"/>
        <v>11</v>
      </c>
      <c r="H84" s="2">
        <f t="shared" si="4"/>
        <v>0</v>
      </c>
      <c r="I84" s="7" t="s">
        <v>8</v>
      </c>
    </row>
    <row r="85" spans="1:9">
      <c r="A85" s="4">
        <v>1074601</v>
      </c>
      <c r="B85" s="7" t="s">
        <v>551</v>
      </c>
      <c r="C85" s="4" t="s">
        <v>7</v>
      </c>
      <c r="D85" s="39">
        <v>30</v>
      </c>
      <c r="E85" s="38">
        <v>31.6</v>
      </c>
      <c r="F85" s="38">
        <f t="shared" si="5"/>
        <v>948</v>
      </c>
      <c r="G85" s="2">
        <f t="shared" si="3"/>
        <v>30</v>
      </c>
      <c r="H85" s="2">
        <f t="shared" si="4"/>
        <v>0</v>
      </c>
      <c r="I85" s="7" t="s">
        <v>8</v>
      </c>
    </row>
    <row r="86" spans="1:9">
      <c r="A86" s="4">
        <v>1074592</v>
      </c>
      <c r="B86" s="7" t="s">
        <v>552</v>
      </c>
      <c r="C86" s="4" t="s">
        <v>7</v>
      </c>
      <c r="D86" s="39">
        <v>6</v>
      </c>
      <c r="E86" s="38">
        <v>5.96</v>
      </c>
      <c r="F86" s="38">
        <f t="shared" si="5"/>
        <v>35.76</v>
      </c>
      <c r="G86" s="2">
        <f t="shared" si="3"/>
        <v>6</v>
      </c>
      <c r="H86" s="2">
        <f t="shared" si="4"/>
        <v>0</v>
      </c>
      <c r="I86" s="7" t="s">
        <v>8</v>
      </c>
    </row>
    <row r="87" spans="1:9">
      <c r="A87" s="4">
        <v>1074586</v>
      </c>
      <c r="B87" s="7" t="s">
        <v>553</v>
      </c>
      <c r="C87" s="4" t="s">
        <v>7</v>
      </c>
      <c r="D87" s="39">
        <v>3</v>
      </c>
      <c r="E87" s="38">
        <v>5.96</v>
      </c>
      <c r="F87" s="38">
        <f t="shared" si="5"/>
        <v>17.88</v>
      </c>
      <c r="G87" s="2">
        <f t="shared" si="3"/>
        <v>3</v>
      </c>
      <c r="H87" s="2">
        <f t="shared" si="4"/>
        <v>0</v>
      </c>
      <c r="I87" s="7" t="s">
        <v>8</v>
      </c>
    </row>
    <row r="88" spans="1:9">
      <c r="A88" s="4">
        <v>1074587</v>
      </c>
      <c r="B88" s="7" t="s">
        <v>554</v>
      </c>
      <c r="C88" s="4" t="s">
        <v>7</v>
      </c>
      <c r="D88" s="39">
        <v>1</v>
      </c>
      <c r="E88" s="38">
        <v>5.96</v>
      </c>
      <c r="F88" s="38">
        <f t="shared" si="5"/>
        <v>5.96</v>
      </c>
      <c r="G88" s="2">
        <f t="shared" si="3"/>
        <v>1</v>
      </c>
      <c r="H88" s="2">
        <f t="shared" si="4"/>
        <v>0</v>
      </c>
      <c r="I88" s="7" t="s">
        <v>8</v>
      </c>
    </row>
    <row r="89" spans="1:9">
      <c r="A89" s="4">
        <v>1074602</v>
      </c>
      <c r="B89" s="7" t="s">
        <v>555</v>
      </c>
      <c r="C89" s="4" t="s">
        <v>7</v>
      </c>
      <c r="D89" s="39">
        <v>16</v>
      </c>
      <c r="E89" s="38">
        <v>31.6</v>
      </c>
      <c r="F89" s="38">
        <f t="shared" si="5"/>
        <v>505.6</v>
      </c>
      <c r="G89" s="2">
        <f t="shared" si="3"/>
        <v>16</v>
      </c>
      <c r="H89" s="2">
        <f t="shared" si="4"/>
        <v>0</v>
      </c>
      <c r="I89" s="7" t="s">
        <v>8</v>
      </c>
    </row>
    <row r="90" spans="1:9">
      <c r="A90" s="4">
        <v>1074591</v>
      </c>
      <c r="B90" s="7" t="s">
        <v>556</v>
      </c>
      <c r="C90" s="4" t="s">
        <v>7</v>
      </c>
      <c r="D90" s="39">
        <v>5</v>
      </c>
      <c r="E90" s="38">
        <v>5.96</v>
      </c>
      <c r="F90" s="38">
        <f t="shared" si="5"/>
        <v>29.8</v>
      </c>
      <c r="G90" s="2">
        <f t="shared" si="3"/>
        <v>5</v>
      </c>
      <c r="H90" s="2">
        <f t="shared" si="4"/>
        <v>0</v>
      </c>
      <c r="I90" s="7" t="s">
        <v>8</v>
      </c>
    </row>
    <row r="91" spans="1:9">
      <c r="A91" s="4">
        <v>1074593</v>
      </c>
      <c r="B91" s="7" t="s">
        <v>557</v>
      </c>
      <c r="C91" s="4" t="s">
        <v>7</v>
      </c>
      <c r="D91" s="39">
        <v>3</v>
      </c>
      <c r="E91" s="38">
        <v>5.96</v>
      </c>
      <c r="F91" s="38">
        <f t="shared" si="5"/>
        <v>17.88</v>
      </c>
      <c r="G91" s="2">
        <f t="shared" si="3"/>
        <v>3</v>
      </c>
      <c r="H91" s="2">
        <f t="shared" si="4"/>
        <v>0</v>
      </c>
      <c r="I91" s="7" t="s">
        <v>8</v>
      </c>
    </row>
    <row r="92" spans="1:9">
      <c r="A92" s="4">
        <v>1074605</v>
      </c>
      <c r="B92" s="7" t="s">
        <v>558</v>
      </c>
      <c r="C92" s="4" t="s">
        <v>7</v>
      </c>
      <c r="D92" s="39">
        <v>3</v>
      </c>
      <c r="E92" s="38">
        <v>48.1</v>
      </c>
      <c r="F92" s="38">
        <f t="shared" si="5"/>
        <v>144.30000000000001</v>
      </c>
      <c r="G92" s="2">
        <f t="shared" si="3"/>
        <v>3</v>
      </c>
      <c r="H92" s="2">
        <f t="shared" si="4"/>
        <v>0</v>
      </c>
      <c r="I92" s="7" t="s">
        <v>8</v>
      </c>
    </row>
    <row r="93" spans="1:9">
      <c r="A93" s="4">
        <v>1074600</v>
      </c>
      <c r="B93" s="7" t="s">
        <v>559</v>
      </c>
      <c r="C93" s="4" t="s">
        <v>7</v>
      </c>
      <c r="D93" s="39">
        <v>20</v>
      </c>
      <c r="E93" s="38">
        <v>31.6</v>
      </c>
      <c r="F93" s="38">
        <f t="shared" si="5"/>
        <v>632</v>
      </c>
      <c r="G93" s="2">
        <f t="shared" si="3"/>
        <v>20</v>
      </c>
      <c r="H93" s="2">
        <f t="shared" si="4"/>
        <v>0</v>
      </c>
      <c r="I93" s="7" t="s">
        <v>8</v>
      </c>
    </row>
    <row r="94" spans="1:9">
      <c r="A94" s="4">
        <v>1074588</v>
      </c>
      <c r="B94" s="7" t="s">
        <v>560</v>
      </c>
      <c r="C94" s="4" t="s">
        <v>7</v>
      </c>
      <c r="D94" s="39">
        <v>2</v>
      </c>
      <c r="E94" s="38">
        <v>5.96</v>
      </c>
      <c r="F94" s="38">
        <f t="shared" si="5"/>
        <v>11.92</v>
      </c>
      <c r="G94" s="2">
        <f t="shared" si="3"/>
        <v>2</v>
      </c>
      <c r="H94" s="2">
        <f t="shared" si="4"/>
        <v>0</v>
      </c>
      <c r="I94" s="7" t="s">
        <v>8</v>
      </c>
    </row>
    <row r="95" spans="1:9">
      <c r="A95" s="4">
        <v>1074595</v>
      </c>
      <c r="B95" s="7" t="s">
        <v>561</v>
      </c>
      <c r="C95" s="4" t="s">
        <v>7</v>
      </c>
      <c r="D95" s="39">
        <v>4</v>
      </c>
      <c r="E95" s="38">
        <v>1.99</v>
      </c>
      <c r="F95" s="38">
        <f t="shared" si="5"/>
        <v>7.96</v>
      </c>
      <c r="G95" s="2">
        <f t="shared" si="3"/>
        <v>4</v>
      </c>
      <c r="H95" s="2">
        <f t="shared" si="4"/>
        <v>0</v>
      </c>
      <c r="I95" s="7" t="s">
        <v>8</v>
      </c>
    </row>
    <row r="96" spans="1:9">
      <c r="A96" s="4">
        <v>1074589</v>
      </c>
      <c r="B96" s="7" t="s">
        <v>562</v>
      </c>
      <c r="C96" s="4" t="s">
        <v>7</v>
      </c>
      <c r="D96" s="39">
        <v>5</v>
      </c>
      <c r="E96" s="38">
        <v>5.96</v>
      </c>
      <c r="F96" s="38">
        <f t="shared" si="5"/>
        <v>29.8</v>
      </c>
      <c r="G96" s="2">
        <f t="shared" si="3"/>
        <v>5</v>
      </c>
      <c r="H96" s="2">
        <f t="shared" si="4"/>
        <v>0</v>
      </c>
      <c r="I96" s="7" t="s">
        <v>8</v>
      </c>
    </row>
    <row r="97" spans="1:9">
      <c r="A97" s="4">
        <v>1074590</v>
      </c>
      <c r="B97" s="7" t="s">
        <v>563</v>
      </c>
      <c r="C97" s="4" t="s">
        <v>7</v>
      </c>
      <c r="D97" s="39">
        <v>1</v>
      </c>
      <c r="E97" s="38">
        <v>5.96</v>
      </c>
      <c r="F97" s="38">
        <f t="shared" si="5"/>
        <v>5.96</v>
      </c>
      <c r="G97" s="2">
        <f t="shared" si="3"/>
        <v>1</v>
      </c>
      <c r="H97" s="2">
        <f t="shared" si="4"/>
        <v>0</v>
      </c>
      <c r="I97" s="7" t="s">
        <v>8</v>
      </c>
    </row>
    <row r="98" spans="1:9">
      <c r="A98" s="4">
        <v>1074604</v>
      </c>
      <c r="B98" s="7" t="s">
        <v>564</v>
      </c>
      <c r="C98" s="4" t="s">
        <v>7</v>
      </c>
      <c r="D98" s="39">
        <v>3</v>
      </c>
      <c r="E98" s="38">
        <v>48.1</v>
      </c>
      <c r="F98" s="38">
        <f t="shared" si="5"/>
        <v>144.30000000000001</v>
      </c>
      <c r="G98" s="2">
        <f t="shared" si="3"/>
        <v>3</v>
      </c>
      <c r="H98" s="2">
        <f t="shared" si="4"/>
        <v>0</v>
      </c>
      <c r="I98" s="7" t="s">
        <v>8</v>
      </c>
    </row>
    <row r="99" spans="1:9">
      <c r="A99" s="4">
        <v>1074603</v>
      </c>
      <c r="B99" s="7" t="s">
        <v>565</v>
      </c>
      <c r="C99" s="4" t="s">
        <v>7</v>
      </c>
      <c r="D99" s="39">
        <v>1</v>
      </c>
      <c r="E99" s="38">
        <v>48.1</v>
      </c>
      <c r="F99" s="38">
        <f t="shared" si="5"/>
        <v>48.1</v>
      </c>
      <c r="G99" s="2">
        <f t="shared" si="3"/>
        <v>1</v>
      </c>
      <c r="H99" s="2">
        <f t="shared" si="4"/>
        <v>0</v>
      </c>
      <c r="I99" s="7" t="s">
        <v>8</v>
      </c>
    </row>
    <row r="100" spans="1:9">
      <c r="A100" s="4">
        <v>1074594</v>
      </c>
      <c r="B100" s="7" t="s">
        <v>566</v>
      </c>
      <c r="C100" s="4" t="s">
        <v>7</v>
      </c>
      <c r="D100" s="39">
        <v>1</v>
      </c>
      <c r="E100" s="38">
        <v>1.99</v>
      </c>
      <c r="F100" s="38">
        <f t="shared" si="5"/>
        <v>1.99</v>
      </c>
      <c r="G100" s="2">
        <f t="shared" si="3"/>
        <v>1</v>
      </c>
      <c r="H100" s="2">
        <f t="shared" si="4"/>
        <v>0</v>
      </c>
      <c r="I100" s="7" t="s">
        <v>8</v>
      </c>
    </row>
    <row r="101" spans="1:9">
      <c r="A101" s="4">
        <v>1074597</v>
      </c>
      <c r="B101" s="7" t="s">
        <v>567</v>
      </c>
      <c r="C101" s="4" t="s">
        <v>7</v>
      </c>
      <c r="D101" s="39">
        <v>1</v>
      </c>
      <c r="E101" s="38">
        <v>1.99</v>
      </c>
      <c r="F101" s="38">
        <f t="shared" si="5"/>
        <v>1.99</v>
      </c>
      <c r="G101" s="2">
        <f t="shared" si="3"/>
        <v>1</v>
      </c>
      <c r="H101" s="2">
        <f t="shared" si="4"/>
        <v>0</v>
      </c>
      <c r="I101" s="7" t="s">
        <v>8</v>
      </c>
    </row>
    <row r="102" spans="1:9">
      <c r="A102" s="4">
        <v>1074585</v>
      </c>
      <c r="B102" s="7" t="s">
        <v>568</v>
      </c>
      <c r="C102" s="4" t="s">
        <v>7</v>
      </c>
      <c r="D102" s="39">
        <v>1</v>
      </c>
      <c r="E102" s="38">
        <v>5.96</v>
      </c>
      <c r="F102" s="38">
        <f t="shared" si="5"/>
        <v>5.96</v>
      </c>
      <c r="G102" s="2">
        <f t="shared" si="3"/>
        <v>1</v>
      </c>
      <c r="H102" s="2">
        <f t="shared" si="4"/>
        <v>0</v>
      </c>
      <c r="I102" s="7" t="s">
        <v>8</v>
      </c>
    </row>
    <row r="103" spans="1:9">
      <c r="A103" s="4">
        <v>1074584</v>
      </c>
      <c r="B103" s="7" t="s">
        <v>569</v>
      </c>
      <c r="C103" s="4" t="s">
        <v>7</v>
      </c>
      <c r="D103" s="39">
        <v>35</v>
      </c>
      <c r="E103" s="38">
        <v>5.96</v>
      </c>
      <c r="F103" s="38">
        <f t="shared" si="5"/>
        <v>208.6</v>
      </c>
      <c r="G103" s="2">
        <f t="shared" si="3"/>
        <v>35</v>
      </c>
      <c r="H103" s="2">
        <f t="shared" si="4"/>
        <v>0</v>
      </c>
      <c r="I103" s="7" t="s">
        <v>8</v>
      </c>
    </row>
    <row r="104" spans="1:9">
      <c r="A104" s="4">
        <v>1074087</v>
      </c>
      <c r="B104" s="7" t="s">
        <v>570</v>
      </c>
      <c r="C104" s="4" t="s">
        <v>7</v>
      </c>
      <c r="D104" s="39">
        <v>35</v>
      </c>
      <c r="E104" s="38">
        <v>31.187142857142856</v>
      </c>
      <c r="F104" s="38">
        <f t="shared" si="5"/>
        <v>1091.55</v>
      </c>
      <c r="G104" s="2">
        <f t="shared" si="3"/>
        <v>35</v>
      </c>
      <c r="H104" s="2">
        <f t="shared" si="4"/>
        <v>0</v>
      </c>
      <c r="I104" s="7" t="s">
        <v>8</v>
      </c>
    </row>
    <row r="105" spans="1:9">
      <c r="A105" s="4">
        <v>1074701</v>
      </c>
      <c r="B105" s="7" t="s">
        <v>571</v>
      </c>
      <c r="C105" s="4" t="s">
        <v>7</v>
      </c>
      <c r="D105" s="39">
        <v>16</v>
      </c>
      <c r="E105" s="38">
        <v>4.08</v>
      </c>
      <c r="F105" s="38">
        <f t="shared" si="5"/>
        <v>65.28</v>
      </c>
      <c r="G105" s="2">
        <f t="shared" si="3"/>
        <v>16</v>
      </c>
      <c r="H105" s="2">
        <f t="shared" si="4"/>
        <v>0</v>
      </c>
      <c r="I105" s="7" t="s">
        <v>8</v>
      </c>
    </row>
    <row r="106" spans="1:9">
      <c r="A106" s="4">
        <v>1074702</v>
      </c>
      <c r="B106" s="7" t="s">
        <v>572</v>
      </c>
      <c r="C106" s="4" t="s">
        <v>7</v>
      </c>
      <c r="D106" s="39">
        <v>9</v>
      </c>
      <c r="E106" s="38">
        <v>2.4500000000000002</v>
      </c>
      <c r="F106" s="38">
        <f t="shared" si="5"/>
        <v>22.05</v>
      </c>
      <c r="G106" s="2">
        <f t="shared" si="3"/>
        <v>9</v>
      </c>
      <c r="H106" s="2">
        <f t="shared" si="4"/>
        <v>0</v>
      </c>
      <c r="I106" s="7" t="s">
        <v>8</v>
      </c>
    </row>
    <row r="107" spans="1:9">
      <c r="A107" s="4">
        <v>8013519</v>
      </c>
      <c r="B107" s="7" t="s">
        <v>573</v>
      </c>
      <c r="C107" s="4" t="s">
        <v>728</v>
      </c>
      <c r="D107" s="39">
        <v>118.2</v>
      </c>
      <c r="E107" s="38">
        <v>61.854060913705581</v>
      </c>
      <c r="F107" s="38">
        <f t="shared" si="5"/>
        <v>7311.15</v>
      </c>
      <c r="G107" s="2">
        <f t="shared" si="3"/>
        <v>118.2</v>
      </c>
      <c r="H107" s="2">
        <f t="shared" si="4"/>
        <v>0</v>
      </c>
      <c r="I107" s="7" t="s">
        <v>8</v>
      </c>
    </row>
    <row r="108" spans="1:9">
      <c r="A108" s="4">
        <v>8013521</v>
      </c>
      <c r="B108" s="7" t="s">
        <v>574</v>
      </c>
      <c r="C108" s="4" t="s">
        <v>728</v>
      </c>
      <c r="D108" s="39">
        <v>80</v>
      </c>
      <c r="E108" s="38">
        <v>48.088749999999997</v>
      </c>
      <c r="F108" s="38">
        <f t="shared" si="5"/>
        <v>3847.1</v>
      </c>
      <c r="G108" s="2">
        <f t="shared" si="3"/>
        <v>80</v>
      </c>
      <c r="H108" s="2">
        <f t="shared" si="4"/>
        <v>0</v>
      </c>
      <c r="I108" s="7" t="s">
        <v>8</v>
      </c>
    </row>
    <row r="109" spans="1:9">
      <c r="A109" s="4">
        <v>1132683</v>
      </c>
      <c r="B109" s="7" t="s">
        <v>575</v>
      </c>
      <c r="C109" s="4" t="s">
        <v>7</v>
      </c>
      <c r="D109" s="39">
        <v>1</v>
      </c>
      <c r="E109" s="38">
        <v>17.5</v>
      </c>
      <c r="F109" s="38">
        <f t="shared" si="5"/>
        <v>17.5</v>
      </c>
      <c r="G109" s="2">
        <f t="shared" si="3"/>
        <v>1</v>
      </c>
      <c r="H109" s="2">
        <f t="shared" si="4"/>
        <v>0</v>
      </c>
      <c r="I109" s="7" t="s">
        <v>8</v>
      </c>
    </row>
    <row r="110" spans="1:9">
      <c r="A110" s="4">
        <v>1132663</v>
      </c>
      <c r="B110" s="7" t="s">
        <v>576</v>
      </c>
      <c r="C110" s="4" t="s">
        <v>7</v>
      </c>
      <c r="D110" s="39">
        <v>7</v>
      </c>
      <c r="E110" s="38">
        <v>23</v>
      </c>
      <c r="F110" s="38">
        <f t="shared" si="5"/>
        <v>161</v>
      </c>
      <c r="G110" s="2">
        <f t="shared" si="3"/>
        <v>7</v>
      </c>
      <c r="H110" s="2">
        <f t="shared" si="4"/>
        <v>0</v>
      </c>
      <c r="I110" s="7" t="s">
        <v>8</v>
      </c>
    </row>
    <row r="111" spans="1:9">
      <c r="A111" s="4">
        <v>1132662</v>
      </c>
      <c r="B111" s="7" t="s">
        <v>577</v>
      </c>
      <c r="C111" s="4" t="s">
        <v>7</v>
      </c>
      <c r="D111" s="39">
        <v>2</v>
      </c>
      <c r="E111" s="38">
        <v>37</v>
      </c>
      <c r="F111" s="38">
        <f t="shared" si="5"/>
        <v>74</v>
      </c>
      <c r="G111" s="2">
        <f t="shared" si="3"/>
        <v>2</v>
      </c>
      <c r="H111" s="2">
        <f t="shared" si="4"/>
        <v>0</v>
      </c>
      <c r="I111" s="7" t="s">
        <v>8</v>
      </c>
    </row>
    <row r="112" spans="1:9">
      <c r="A112" s="4">
        <v>1132664</v>
      </c>
      <c r="B112" s="7" t="s">
        <v>578</v>
      </c>
      <c r="C112" s="4" t="s">
        <v>7</v>
      </c>
      <c r="D112" s="39">
        <v>1</v>
      </c>
      <c r="E112" s="38">
        <v>27</v>
      </c>
      <c r="F112" s="38">
        <f t="shared" si="5"/>
        <v>27</v>
      </c>
      <c r="G112" s="2">
        <f t="shared" si="3"/>
        <v>1</v>
      </c>
      <c r="H112" s="2">
        <f t="shared" si="4"/>
        <v>0</v>
      </c>
      <c r="I112" s="7" t="s">
        <v>8</v>
      </c>
    </row>
    <row r="113" spans="1:9">
      <c r="A113" s="4">
        <v>1074487</v>
      </c>
      <c r="B113" s="7" t="s">
        <v>579</v>
      </c>
      <c r="C113" s="4" t="s">
        <v>7</v>
      </c>
      <c r="D113" s="39">
        <v>4</v>
      </c>
      <c r="E113" s="38">
        <v>5.74</v>
      </c>
      <c r="F113" s="38">
        <f t="shared" si="5"/>
        <v>22.96</v>
      </c>
      <c r="G113" s="2">
        <f t="shared" si="3"/>
        <v>4</v>
      </c>
      <c r="H113" s="2">
        <f t="shared" si="4"/>
        <v>0</v>
      </c>
      <c r="I113" s="7" t="s">
        <v>8</v>
      </c>
    </row>
    <row r="114" spans="1:9">
      <c r="A114" s="4">
        <v>1132691</v>
      </c>
      <c r="B114" s="7" t="s">
        <v>580</v>
      </c>
      <c r="C114" s="4" t="s">
        <v>7</v>
      </c>
      <c r="D114" s="39">
        <v>1</v>
      </c>
      <c r="E114" s="38">
        <v>31.5</v>
      </c>
      <c r="F114" s="38">
        <f t="shared" si="5"/>
        <v>31.5</v>
      </c>
      <c r="G114" s="2">
        <f t="shared" si="3"/>
        <v>1</v>
      </c>
      <c r="H114" s="2">
        <f t="shared" si="4"/>
        <v>0</v>
      </c>
      <c r="I114" s="7" t="s">
        <v>8</v>
      </c>
    </row>
    <row r="115" spans="1:9">
      <c r="A115" s="4">
        <v>1132672</v>
      </c>
      <c r="B115" s="7" t="s">
        <v>581</v>
      </c>
      <c r="C115" s="4" t="s">
        <v>7</v>
      </c>
      <c r="D115" s="39">
        <v>3</v>
      </c>
      <c r="E115" s="38">
        <v>49</v>
      </c>
      <c r="F115" s="38">
        <f t="shared" si="5"/>
        <v>147</v>
      </c>
      <c r="G115" s="2">
        <f t="shared" si="3"/>
        <v>3</v>
      </c>
      <c r="H115" s="2">
        <f t="shared" si="4"/>
        <v>0</v>
      </c>
      <c r="I115" s="7" t="s">
        <v>8</v>
      </c>
    </row>
    <row r="116" spans="1:9">
      <c r="A116" s="4">
        <v>1132686</v>
      </c>
      <c r="B116" s="7" t="s">
        <v>582</v>
      </c>
      <c r="C116" s="4" t="s">
        <v>7</v>
      </c>
      <c r="D116" s="39">
        <v>1</v>
      </c>
      <c r="E116" s="38">
        <v>315</v>
      </c>
      <c r="F116" s="38">
        <f t="shared" si="5"/>
        <v>315</v>
      </c>
      <c r="G116" s="2">
        <f t="shared" si="3"/>
        <v>1</v>
      </c>
      <c r="H116" s="2">
        <f t="shared" si="4"/>
        <v>0</v>
      </c>
      <c r="I116" s="7" t="s">
        <v>8</v>
      </c>
    </row>
    <row r="117" spans="1:9">
      <c r="A117" s="4">
        <v>8014551</v>
      </c>
      <c r="B117" s="7" t="s">
        <v>583</v>
      </c>
      <c r="C117" s="4" t="s">
        <v>7</v>
      </c>
      <c r="D117" s="39">
        <v>5</v>
      </c>
      <c r="E117" s="38">
        <v>0.76</v>
      </c>
      <c r="F117" s="38">
        <f t="shared" si="5"/>
        <v>3.8</v>
      </c>
      <c r="G117" s="2">
        <f t="shared" si="3"/>
        <v>5</v>
      </c>
      <c r="H117" s="2">
        <f t="shared" si="4"/>
        <v>0</v>
      </c>
      <c r="I117" s="7" t="s">
        <v>8</v>
      </c>
    </row>
    <row r="118" spans="1:9">
      <c r="A118" s="4">
        <v>1074687</v>
      </c>
      <c r="B118" s="7" t="s">
        <v>584</v>
      </c>
      <c r="C118" s="4" t="s">
        <v>7</v>
      </c>
      <c r="D118" s="39">
        <v>32</v>
      </c>
      <c r="E118" s="38">
        <v>3.47</v>
      </c>
      <c r="F118" s="38">
        <f t="shared" si="5"/>
        <v>111.04</v>
      </c>
      <c r="G118" s="2">
        <f t="shared" si="3"/>
        <v>32</v>
      </c>
      <c r="H118" s="2">
        <f t="shared" si="4"/>
        <v>0</v>
      </c>
      <c r="I118" s="7" t="s">
        <v>8</v>
      </c>
    </row>
    <row r="119" spans="1:9">
      <c r="A119" s="4">
        <v>1074692</v>
      </c>
      <c r="B119" s="7" t="s">
        <v>585</v>
      </c>
      <c r="C119" s="4" t="s">
        <v>7</v>
      </c>
      <c r="D119" s="39">
        <v>3</v>
      </c>
      <c r="E119" s="38">
        <v>1.19</v>
      </c>
      <c r="F119" s="38">
        <f t="shared" si="5"/>
        <v>3.57</v>
      </c>
      <c r="G119" s="2">
        <f t="shared" si="3"/>
        <v>3</v>
      </c>
      <c r="H119" s="2">
        <f t="shared" si="4"/>
        <v>0</v>
      </c>
      <c r="I119" s="7" t="s">
        <v>8</v>
      </c>
    </row>
    <row r="120" spans="1:9">
      <c r="A120" s="4">
        <v>1074351</v>
      </c>
      <c r="B120" s="7" t="s">
        <v>586</v>
      </c>
      <c r="C120" s="4" t="s">
        <v>7</v>
      </c>
      <c r="D120" s="39">
        <v>30</v>
      </c>
      <c r="E120" s="38">
        <v>253.27</v>
      </c>
      <c r="F120" s="38">
        <f t="shared" si="5"/>
        <v>7598.1</v>
      </c>
      <c r="G120" s="2">
        <f t="shared" si="3"/>
        <v>30</v>
      </c>
      <c r="H120" s="2">
        <f t="shared" si="4"/>
        <v>0</v>
      </c>
      <c r="I120" s="7" t="s">
        <v>8</v>
      </c>
    </row>
    <row r="121" spans="1:9">
      <c r="A121" s="4">
        <v>1074352</v>
      </c>
      <c r="B121" s="7" t="s">
        <v>586</v>
      </c>
      <c r="C121" s="4" t="s">
        <v>7</v>
      </c>
      <c r="D121" s="39">
        <v>19</v>
      </c>
      <c r="E121" s="38">
        <v>276.23</v>
      </c>
      <c r="F121" s="38">
        <f t="shared" si="5"/>
        <v>5248.3700000000008</v>
      </c>
      <c r="G121" s="2">
        <f t="shared" si="3"/>
        <v>19</v>
      </c>
      <c r="H121" s="2">
        <f t="shared" si="4"/>
        <v>0</v>
      </c>
      <c r="I121" s="7" t="s">
        <v>8</v>
      </c>
    </row>
    <row r="122" spans="1:9">
      <c r="A122" s="4">
        <v>1074621</v>
      </c>
      <c r="B122" s="7" t="s">
        <v>587</v>
      </c>
      <c r="C122" s="4" t="s">
        <v>7</v>
      </c>
      <c r="D122" s="39">
        <v>3</v>
      </c>
      <c r="E122" s="38">
        <v>276</v>
      </c>
      <c r="F122" s="38">
        <f t="shared" si="5"/>
        <v>828</v>
      </c>
      <c r="G122" s="2">
        <f t="shared" si="3"/>
        <v>3</v>
      </c>
      <c r="H122" s="2">
        <f t="shared" si="4"/>
        <v>0</v>
      </c>
      <c r="I122" s="7" t="s">
        <v>8</v>
      </c>
    </row>
    <row r="123" spans="1:9">
      <c r="A123" s="4">
        <v>1074501</v>
      </c>
      <c r="B123" s="7" t="s">
        <v>588</v>
      </c>
      <c r="C123" s="4" t="s">
        <v>7</v>
      </c>
      <c r="D123" s="39">
        <v>14</v>
      </c>
      <c r="E123" s="38">
        <v>220.59</v>
      </c>
      <c r="F123" s="38">
        <f t="shared" si="5"/>
        <v>3088.26</v>
      </c>
      <c r="G123" s="2">
        <f t="shared" si="3"/>
        <v>14</v>
      </c>
      <c r="H123" s="2">
        <f t="shared" si="4"/>
        <v>0</v>
      </c>
      <c r="I123" s="7" t="s">
        <v>8</v>
      </c>
    </row>
    <row r="124" spans="1:9">
      <c r="A124" s="4">
        <v>1074341</v>
      </c>
      <c r="B124" s="7" t="s">
        <v>589</v>
      </c>
      <c r="C124" s="4" t="s">
        <v>7</v>
      </c>
      <c r="D124" s="39">
        <v>16</v>
      </c>
      <c r="E124" s="38">
        <v>152</v>
      </c>
      <c r="F124" s="38">
        <f t="shared" si="5"/>
        <v>2432</v>
      </c>
      <c r="G124" s="2">
        <f t="shared" si="3"/>
        <v>16</v>
      </c>
      <c r="H124" s="2">
        <f t="shared" si="4"/>
        <v>0</v>
      </c>
      <c r="I124" s="7" t="s">
        <v>8</v>
      </c>
    </row>
    <row r="125" spans="1:9">
      <c r="A125" s="4">
        <v>1074611</v>
      </c>
      <c r="B125" s="7" t="s">
        <v>589</v>
      </c>
      <c r="C125" s="4" t="s">
        <v>7</v>
      </c>
      <c r="D125" s="39">
        <v>3</v>
      </c>
      <c r="E125" s="38">
        <v>160.25</v>
      </c>
      <c r="F125" s="38">
        <f t="shared" si="5"/>
        <v>480.75</v>
      </c>
      <c r="G125" s="2">
        <f t="shared" si="3"/>
        <v>3</v>
      </c>
      <c r="H125" s="2">
        <f t="shared" si="4"/>
        <v>0</v>
      </c>
      <c r="I125" s="7" t="s">
        <v>8</v>
      </c>
    </row>
    <row r="126" spans="1:9">
      <c r="A126" s="4">
        <v>1074612</v>
      </c>
      <c r="B126" s="7" t="s">
        <v>589</v>
      </c>
      <c r="C126" s="4" t="s">
        <v>7</v>
      </c>
      <c r="D126" s="39">
        <v>1</v>
      </c>
      <c r="E126" s="38">
        <v>164.25</v>
      </c>
      <c r="F126" s="38">
        <f t="shared" si="5"/>
        <v>164.25</v>
      </c>
      <c r="G126" s="2">
        <f t="shared" si="3"/>
        <v>1</v>
      </c>
      <c r="H126" s="2">
        <f t="shared" si="4"/>
        <v>0</v>
      </c>
      <c r="I126" s="7" t="s">
        <v>8</v>
      </c>
    </row>
    <row r="127" spans="1:9">
      <c r="A127" s="4">
        <v>1074260</v>
      </c>
      <c r="B127" s="7" t="s">
        <v>590</v>
      </c>
      <c r="C127" s="4" t="s">
        <v>31</v>
      </c>
      <c r="D127" s="39">
        <v>27</v>
      </c>
      <c r="E127" s="38">
        <v>787</v>
      </c>
      <c r="F127" s="38">
        <f t="shared" si="5"/>
        <v>21249</v>
      </c>
      <c r="G127" s="2">
        <f t="shared" si="3"/>
        <v>27</v>
      </c>
      <c r="H127" s="2">
        <f t="shared" si="4"/>
        <v>0</v>
      </c>
      <c r="I127" s="7" t="s">
        <v>8</v>
      </c>
    </row>
    <row r="128" spans="1:9">
      <c r="A128" s="4">
        <v>1074261</v>
      </c>
      <c r="B128" s="7" t="s">
        <v>590</v>
      </c>
      <c r="C128" s="4" t="s">
        <v>31</v>
      </c>
      <c r="D128" s="39">
        <v>45</v>
      </c>
      <c r="E128" s="38">
        <v>600.15</v>
      </c>
      <c r="F128" s="38">
        <f t="shared" si="5"/>
        <v>27006.75</v>
      </c>
      <c r="G128" s="2">
        <f t="shared" si="3"/>
        <v>45</v>
      </c>
      <c r="H128" s="2">
        <f t="shared" si="4"/>
        <v>0</v>
      </c>
      <c r="I128" s="7" t="s">
        <v>8</v>
      </c>
    </row>
    <row r="129" spans="1:9">
      <c r="A129" s="4">
        <v>1074412</v>
      </c>
      <c r="B129" s="7" t="s">
        <v>590</v>
      </c>
      <c r="C129" s="4" t="s">
        <v>31</v>
      </c>
      <c r="D129" s="39">
        <v>1</v>
      </c>
      <c r="E129" s="38">
        <v>932.76</v>
      </c>
      <c r="F129" s="38">
        <f t="shared" si="5"/>
        <v>932.76</v>
      </c>
      <c r="G129" s="2">
        <f t="shared" si="3"/>
        <v>1</v>
      </c>
      <c r="H129" s="2">
        <f t="shared" si="4"/>
        <v>0</v>
      </c>
      <c r="I129" s="7" t="s">
        <v>8</v>
      </c>
    </row>
    <row r="130" spans="1:9">
      <c r="A130" s="4">
        <v>1074304</v>
      </c>
      <c r="B130" s="7" t="s">
        <v>591</v>
      </c>
      <c r="C130" s="4" t="s">
        <v>31</v>
      </c>
      <c r="D130" s="39">
        <v>9</v>
      </c>
      <c r="E130" s="38">
        <v>950.89</v>
      </c>
      <c r="F130" s="38">
        <f t="shared" si="5"/>
        <v>8558.01</v>
      </c>
      <c r="G130" s="2">
        <f t="shared" ref="G130:G193" si="6">D130</f>
        <v>9</v>
      </c>
      <c r="H130" s="2">
        <f t="shared" ref="H130:H193" si="7">G130-D130</f>
        <v>0</v>
      </c>
      <c r="I130" s="7" t="s">
        <v>8</v>
      </c>
    </row>
    <row r="131" spans="1:9">
      <c r="A131" s="4">
        <v>1051015</v>
      </c>
      <c r="B131" s="7" t="s">
        <v>592</v>
      </c>
      <c r="C131" s="4" t="s">
        <v>7</v>
      </c>
      <c r="D131" s="39">
        <v>505</v>
      </c>
      <c r="E131" s="38">
        <v>0.65710891089108903</v>
      </c>
      <c r="F131" s="38">
        <f t="shared" ref="F131:F194" si="8">D131*E131</f>
        <v>331.84</v>
      </c>
      <c r="G131" s="2">
        <f t="shared" si="6"/>
        <v>505</v>
      </c>
      <c r="H131" s="2">
        <f t="shared" si="7"/>
        <v>0</v>
      </c>
      <c r="I131" s="7" t="s">
        <v>8</v>
      </c>
    </row>
    <row r="132" spans="1:9">
      <c r="A132" s="4">
        <v>1051011</v>
      </c>
      <c r="B132" s="7" t="s">
        <v>593</v>
      </c>
      <c r="C132" s="4" t="s">
        <v>7</v>
      </c>
      <c r="D132" s="39">
        <v>18</v>
      </c>
      <c r="E132" s="38">
        <v>0.12722222222222224</v>
      </c>
      <c r="F132" s="38">
        <f t="shared" si="8"/>
        <v>2.29</v>
      </c>
      <c r="G132" s="2">
        <f t="shared" si="6"/>
        <v>18</v>
      </c>
      <c r="H132" s="2">
        <f t="shared" si="7"/>
        <v>0</v>
      </c>
      <c r="I132" s="7" t="s">
        <v>8</v>
      </c>
    </row>
    <row r="133" spans="1:9">
      <c r="A133" s="4">
        <v>1051017</v>
      </c>
      <c r="B133" s="7" t="s">
        <v>594</v>
      </c>
      <c r="C133" s="4" t="s">
        <v>7</v>
      </c>
      <c r="D133" s="39">
        <v>70</v>
      </c>
      <c r="E133" s="38">
        <v>1.9695714285714285</v>
      </c>
      <c r="F133" s="38">
        <f t="shared" si="8"/>
        <v>137.87</v>
      </c>
      <c r="G133" s="2">
        <f t="shared" si="6"/>
        <v>70</v>
      </c>
      <c r="H133" s="2">
        <f t="shared" si="7"/>
        <v>0</v>
      </c>
      <c r="I133" s="7" t="s">
        <v>8</v>
      </c>
    </row>
    <row r="134" spans="1:9">
      <c r="A134" s="4">
        <v>1072006</v>
      </c>
      <c r="B134" s="7" t="s">
        <v>595</v>
      </c>
      <c r="C134" s="4" t="s">
        <v>7</v>
      </c>
      <c r="D134" s="39">
        <v>4</v>
      </c>
      <c r="E134" s="38">
        <v>28.0075</v>
      </c>
      <c r="F134" s="38">
        <f t="shared" si="8"/>
        <v>112.03</v>
      </c>
      <c r="G134" s="2">
        <f t="shared" si="6"/>
        <v>4</v>
      </c>
      <c r="H134" s="2">
        <f t="shared" si="7"/>
        <v>0</v>
      </c>
      <c r="I134" s="7" t="s">
        <v>8</v>
      </c>
    </row>
    <row r="135" spans="1:9">
      <c r="A135" s="4">
        <v>1072087</v>
      </c>
      <c r="B135" s="7" t="s">
        <v>596</v>
      </c>
      <c r="C135" s="4" t="s">
        <v>728</v>
      </c>
      <c r="D135" s="39">
        <v>46.08</v>
      </c>
      <c r="E135" s="38">
        <v>11.281467013888889</v>
      </c>
      <c r="F135" s="38">
        <f t="shared" si="8"/>
        <v>519.85</v>
      </c>
      <c r="G135" s="2">
        <f t="shared" si="6"/>
        <v>46.08</v>
      </c>
      <c r="H135" s="2">
        <f t="shared" si="7"/>
        <v>0</v>
      </c>
      <c r="I135" s="7" t="s">
        <v>8</v>
      </c>
    </row>
    <row r="136" spans="1:9">
      <c r="A136" s="4">
        <v>1072003</v>
      </c>
      <c r="B136" s="7" t="s">
        <v>597</v>
      </c>
      <c r="C136" s="4" t="s">
        <v>7</v>
      </c>
      <c r="D136" s="39">
        <v>236</v>
      </c>
      <c r="E136" s="38">
        <v>0.41025423728813554</v>
      </c>
      <c r="F136" s="38">
        <f t="shared" si="8"/>
        <v>96.82</v>
      </c>
      <c r="G136" s="2">
        <f t="shared" si="6"/>
        <v>236</v>
      </c>
      <c r="H136" s="2">
        <f t="shared" si="7"/>
        <v>0</v>
      </c>
      <c r="I136" s="7" t="s">
        <v>8</v>
      </c>
    </row>
    <row r="137" spans="1:9">
      <c r="A137" s="4">
        <v>1072014</v>
      </c>
      <c r="B137" s="7" t="s">
        <v>598</v>
      </c>
      <c r="C137" s="4" t="s">
        <v>7</v>
      </c>
      <c r="D137" s="39">
        <v>120</v>
      </c>
      <c r="E137" s="38">
        <v>0.24683333333333335</v>
      </c>
      <c r="F137" s="38">
        <f t="shared" si="8"/>
        <v>29.62</v>
      </c>
      <c r="G137" s="2">
        <f t="shared" si="6"/>
        <v>120</v>
      </c>
      <c r="H137" s="2">
        <f t="shared" si="7"/>
        <v>0</v>
      </c>
      <c r="I137" s="7" t="s">
        <v>8</v>
      </c>
    </row>
    <row r="138" spans="1:9">
      <c r="A138" s="4">
        <v>1072059</v>
      </c>
      <c r="B138" s="7" t="s">
        <v>599</v>
      </c>
      <c r="C138" s="4" t="s">
        <v>7</v>
      </c>
      <c r="D138" s="39">
        <v>229</v>
      </c>
      <c r="E138" s="38">
        <v>0.40737991266375551</v>
      </c>
      <c r="F138" s="38">
        <f t="shared" si="8"/>
        <v>93.29</v>
      </c>
      <c r="G138" s="2">
        <f t="shared" si="6"/>
        <v>229</v>
      </c>
      <c r="H138" s="2">
        <f t="shared" si="7"/>
        <v>0</v>
      </c>
      <c r="I138" s="7" t="s">
        <v>8</v>
      </c>
    </row>
    <row r="139" spans="1:9">
      <c r="A139" s="4">
        <v>1072001</v>
      </c>
      <c r="B139" s="7" t="s">
        <v>600</v>
      </c>
      <c r="C139" s="4" t="s">
        <v>7</v>
      </c>
      <c r="D139" s="39">
        <v>1</v>
      </c>
      <c r="E139" s="38">
        <v>14.1</v>
      </c>
      <c r="F139" s="38">
        <f t="shared" si="8"/>
        <v>14.1</v>
      </c>
      <c r="G139" s="2">
        <f t="shared" si="6"/>
        <v>1</v>
      </c>
      <c r="H139" s="2">
        <f t="shared" si="7"/>
        <v>0</v>
      </c>
      <c r="I139" s="7" t="s">
        <v>8</v>
      </c>
    </row>
    <row r="140" spans="1:9">
      <c r="A140" s="4">
        <v>1072008</v>
      </c>
      <c r="B140" s="7" t="s">
        <v>601</v>
      </c>
      <c r="C140" s="4" t="s">
        <v>7</v>
      </c>
      <c r="D140" s="39">
        <v>5</v>
      </c>
      <c r="E140" s="38">
        <v>28.006</v>
      </c>
      <c r="F140" s="38">
        <f t="shared" si="8"/>
        <v>140.03</v>
      </c>
      <c r="G140" s="2">
        <f t="shared" si="6"/>
        <v>5</v>
      </c>
      <c r="H140" s="2">
        <f t="shared" si="7"/>
        <v>0</v>
      </c>
      <c r="I140" s="7" t="s">
        <v>8</v>
      </c>
    </row>
    <row r="141" spans="1:9">
      <c r="A141" s="4">
        <v>1072004</v>
      </c>
      <c r="B141" s="7" t="s">
        <v>602</v>
      </c>
      <c r="C141" s="4" t="s">
        <v>7</v>
      </c>
      <c r="D141" s="39">
        <v>48</v>
      </c>
      <c r="E141" s="38">
        <v>0.95000000000000007</v>
      </c>
      <c r="F141" s="38">
        <f t="shared" si="8"/>
        <v>45.6</v>
      </c>
      <c r="G141" s="2">
        <f t="shared" si="6"/>
        <v>48</v>
      </c>
      <c r="H141" s="2">
        <f t="shared" si="7"/>
        <v>0</v>
      </c>
      <c r="I141" s="7" t="s">
        <v>8</v>
      </c>
    </row>
    <row r="142" spans="1:9">
      <c r="A142" s="4">
        <v>1072058</v>
      </c>
      <c r="B142" s="7" t="s">
        <v>603</v>
      </c>
      <c r="C142" s="4" t="s">
        <v>7</v>
      </c>
      <c r="D142" s="39">
        <v>373</v>
      </c>
      <c r="E142" s="38">
        <v>0.96689008042895441</v>
      </c>
      <c r="F142" s="38">
        <f t="shared" si="8"/>
        <v>360.65</v>
      </c>
      <c r="G142" s="2">
        <f t="shared" si="6"/>
        <v>373</v>
      </c>
      <c r="H142" s="2">
        <f t="shared" si="7"/>
        <v>0</v>
      </c>
      <c r="I142" s="7" t="s">
        <v>8</v>
      </c>
    </row>
    <row r="143" spans="1:9">
      <c r="A143" s="4">
        <v>1072048</v>
      </c>
      <c r="B143" s="7" t="s">
        <v>604</v>
      </c>
      <c r="C143" s="4" t="s">
        <v>7</v>
      </c>
      <c r="D143" s="39">
        <v>127</v>
      </c>
      <c r="E143" s="38">
        <v>1.2210236220472441</v>
      </c>
      <c r="F143" s="38">
        <f t="shared" si="8"/>
        <v>155.07</v>
      </c>
      <c r="G143" s="2">
        <f t="shared" si="6"/>
        <v>127</v>
      </c>
      <c r="H143" s="2">
        <f t="shared" si="7"/>
        <v>0</v>
      </c>
      <c r="I143" s="7" t="s">
        <v>8</v>
      </c>
    </row>
    <row r="144" spans="1:9">
      <c r="A144" s="4">
        <v>1072005</v>
      </c>
      <c r="B144" s="7" t="s">
        <v>605</v>
      </c>
      <c r="C144" s="4" t="s">
        <v>7</v>
      </c>
      <c r="D144" s="39">
        <v>27</v>
      </c>
      <c r="E144" s="38">
        <v>14.003333333333332</v>
      </c>
      <c r="F144" s="38">
        <f t="shared" si="8"/>
        <v>378.09</v>
      </c>
      <c r="G144" s="2">
        <f t="shared" si="6"/>
        <v>27</v>
      </c>
      <c r="H144" s="2">
        <f t="shared" si="7"/>
        <v>0</v>
      </c>
      <c r="I144" s="7" t="s">
        <v>8</v>
      </c>
    </row>
    <row r="145" spans="1:9">
      <c r="A145" s="4">
        <v>1072009</v>
      </c>
      <c r="B145" s="7" t="s">
        <v>606</v>
      </c>
      <c r="C145" s="4" t="s">
        <v>7</v>
      </c>
      <c r="D145" s="39">
        <v>59</v>
      </c>
      <c r="E145" s="38">
        <v>14.003050847457626</v>
      </c>
      <c r="F145" s="38">
        <f t="shared" si="8"/>
        <v>826.18</v>
      </c>
      <c r="G145" s="2">
        <f t="shared" si="6"/>
        <v>59</v>
      </c>
      <c r="H145" s="2">
        <f t="shared" si="7"/>
        <v>0</v>
      </c>
      <c r="I145" s="7" t="s">
        <v>8</v>
      </c>
    </row>
    <row r="146" spans="1:9">
      <c r="A146" s="4">
        <v>1072066</v>
      </c>
      <c r="B146" s="7" t="s">
        <v>607</v>
      </c>
      <c r="C146" s="4" t="s">
        <v>7</v>
      </c>
      <c r="D146" s="39">
        <v>627</v>
      </c>
      <c r="E146" s="38">
        <v>0.14330143540669857</v>
      </c>
      <c r="F146" s="38">
        <f t="shared" si="8"/>
        <v>89.850000000000009</v>
      </c>
      <c r="G146" s="2">
        <f t="shared" si="6"/>
        <v>627</v>
      </c>
      <c r="H146" s="2">
        <f t="shared" si="7"/>
        <v>0</v>
      </c>
      <c r="I146" s="7" t="s">
        <v>8</v>
      </c>
    </row>
    <row r="147" spans="1:9">
      <c r="A147" s="4">
        <v>1072070</v>
      </c>
      <c r="B147" s="7" t="s">
        <v>608</v>
      </c>
      <c r="C147" s="4" t="s">
        <v>7</v>
      </c>
      <c r="D147" s="39">
        <v>110</v>
      </c>
      <c r="E147" s="38">
        <v>2.9756363636363634</v>
      </c>
      <c r="F147" s="38">
        <f t="shared" si="8"/>
        <v>327.32</v>
      </c>
      <c r="G147" s="2">
        <f t="shared" si="6"/>
        <v>110</v>
      </c>
      <c r="H147" s="2">
        <f t="shared" si="7"/>
        <v>0</v>
      </c>
      <c r="I147" s="7" t="s">
        <v>8</v>
      </c>
    </row>
    <row r="148" spans="1:9">
      <c r="A148" s="4">
        <v>1031033</v>
      </c>
      <c r="B148" s="7" t="s">
        <v>609</v>
      </c>
      <c r="C148" s="4" t="s">
        <v>7</v>
      </c>
      <c r="D148" s="39">
        <v>1</v>
      </c>
      <c r="E148" s="38">
        <v>10</v>
      </c>
      <c r="F148" s="38">
        <f t="shared" si="8"/>
        <v>10</v>
      </c>
      <c r="G148" s="2">
        <f t="shared" si="6"/>
        <v>1</v>
      </c>
      <c r="H148" s="2">
        <f t="shared" si="7"/>
        <v>0</v>
      </c>
      <c r="I148" s="7" t="s">
        <v>8</v>
      </c>
    </row>
    <row r="149" spans="1:9">
      <c r="A149" s="4">
        <v>1031263</v>
      </c>
      <c r="B149" s="7" t="s">
        <v>610</v>
      </c>
      <c r="C149" s="4" t="s">
        <v>7</v>
      </c>
      <c r="D149" s="39">
        <v>4</v>
      </c>
      <c r="E149" s="38">
        <v>14.865</v>
      </c>
      <c r="F149" s="38">
        <f t="shared" si="8"/>
        <v>59.46</v>
      </c>
      <c r="G149" s="2">
        <f t="shared" si="6"/>
        <v>4</v>
      </c>
      <c r="H149" s="2">
        <f t="shared" si="7"/>
        <v>0</v>
      </c>
      <c r="I149" s="7" t="s">
        <v>8</v>
      </c>
    </row>
    <row r="150" spans="1:9">
      <c r="A150" s="4">
        <v>1031274</v>
      </c>
      <c r="B150" s="7" t="s">
        <v>611</v>
      </c>
      <c r="C150" s="4" t="s">
        <v>7</v>
      </c>
      <c r="D150" s="39">
        <v>4</v>
      </c>
      <c r="E150" s="38">
        <v>61.5</v>
      </c>
      <c r="F150" s="38">
        <f t="shared" si="8"/>
        <v>246</v>
      </c>
      <c r="G150" s="2">
        <f t="shared" si="6"/>
        <v>4</v>
      </c>
      <c r="H150" s="2">
        <f t="shared" si="7"/>
        <v>0</v>
      </c>
      <c r="I150" s="7" t="s">
        <v>8</v>
      </c>
    </row>
    <row r="151" spans="1:9">
      <c r="A151" s="4">
        <v>1031254</v>
      </c>
      <c r="B151" s="7" t="s">
        <v>612</v>
      </c>
      <c r="C151" s="4" t="s">
        <v>7</v>
      </c>
      <c r="D151" s="39">
        <v>1</v>
      </c>
      <c r="E151" s="38">
        <v>31.95</v>
      </c>
      <c r="F151" s="38">
        <f t="shared" si="8"/>
        <v>31.95</v>
      </c>
      <c r="G151" s="2">
        <f t="shared" si="6"/>
        <v>1</v>
      </c>
      <c r="H151" s="2">
        <f t="shared" si="7"/>
        <v>0</v>
      </c>
      <c r="I151" s="7" t="s">
        <v>8</v>
      </c>
    </row>
    <row r="152" spans="1:9">
      <c r="A152" s="4">
        <v>8013459</v>
      </c>
      <c r="B152" s="7" t="s">
        <v>613</v>
      </c>
      <c r="C152" s="4" t="s">
        <v>7</v>
      </c>
      <c r="D152" s="39">
        <v>8</v>
      </c>
      <c r="E152" s="38">
        <v>20.07</v>
      </c>
      <c r="F152" s="38">
        <f t="shared" si="8"/>
        <v>160.56</v>
      </c>
      <c r="G152" s="2">
        <f t="shared" si="6"/>
        <v>8</v>
      </c>
      <c r="H152" s="2">
        <f t="shared" si="7"/>
        <v>0</v>
      </c>
      <c r="I152" s="7" t="s">
        <v>8</v>
      </c>
    </row>
    <row r="153" spans="1:9">
      <c r="A153" s="4">
        <v>1031226</v>
      </c>
      <c r="B153" s="7" t="s">
        <v>614</v>
      </c>
      <c r="C153" s="4" t="s">
        <v>7</v>
      </c>
      <c r="D153" s="39">
        <v>5</v>
      </c>
      <c r="E153" s="38">
        <v>15.378</v>
      </c>
      <c r="F153" s="38">
        <f t="shared" si="8"/>
        <v>76.89</v>
      </c>
      <c r="G153" s="2">
        <f t="shared" si="6"/>
        <v>5</v>
      </c>
      <c r="H153" s="2">
        <f t="shared" si="7"/>
        <v>0</v>
      </c>
      <c r="I153" s="7" t="s">
        <v>8</v>
      </c>
    </row>
    <row r="154" spans="1:9">
      <c r="A154" s="4">
        <v>1031266</v>
      </c>
      <c r="B154" s="7" t="s">
        <v>615</v>
      </c>
      <c r="C154" s="4" t="s">
        <v>7</v>
      </c>
      <c r="D154" s="39">
        <v>6</v>
      </c>
      <c r="E154" s="38">
        <v>18.925000000000001</v>
      </c>
      <c r="F154" s="38">
        <f t="shared" si="8"/>
        <v>113.55000000000001</v>
      </c>
      <c r="G154" s="2">
        <f t="shared" si="6"/>
        <v>6</v>
      </c>
      <c r="H154" s="2">
        <f t="shared" si="7"/>
        <v>0</v>
      </c>
      <c r="I154" s="7" t="s">
        <v>8</v>
      </c>
    </row>
    <row r="155" spans="1:9">
      <c r="A155" s="4">
        <v>1031272</v>
      </c>
      <c r="B155" s="7" t="s">
        <v>616</v>
      </c>
      <c r="C155" s="4" t="s">
        <v>7</v>
      </c>
      <c r="D155" s="39">
        <v>1</v>
      </c>
      <c r="E155" s="38">
        <v>23.26</v>
      </c>
      <c r="F155" s="38">
        <f t="shared" si="8"/>
        <v>23.26</v>
      </c>
      <c r="G155" s="2">
        <f t="shared" si="6"/>
        <v>1</v>
      </c>
      <c r="H155" s="2">
        <f t="shared" si="7"/>
        <v>0</v>
      </c>
      <c r="I155" s="7" t="s">
        <v>8</v>
      </c>
    </row>
    <row r="156" spans="1:9">
      <c r="A156" s="4">
        <v>1031217</v>
      </c>
      <c r="B156" s="7" t="s">
        <v>617</v>
      </c>
      <c r="C156" s="4" t="s">
        <v>7</v>
      </c>
      <c r="D156" s="39">
        <v>2</v>
      </c>
      <c r="E156" s="38">
        <v>9.2899999999999991</v>
      </c>
      <c r="F156" s="38">
        <f t="shared" si="8"/>
        <v>18.579999999999998</v>
      </c>
      <c r="G156" s="2">
        <f t="shared" si="6"/>
        <v>2</v>
      </c>
      <c r="H156" s="2">
        <f t="shared" si="7"/>
        <v>0</v>
      </c>
      <c r="I156" s="7" t="s">
        <v>8</v>
      </c>
    </row>
    <row r="157" spans="1:9">
      <c r="A157" s="4">
        <v>1031192</v>
      </c>
      <c r="B157" s="7" t="s">
        <v>618</v>
      </c>
      <c r="C157" s="4" t="s">
        <v>7</v>
      </c>
      <c r="D157" s="39">
        <v>14</v>
      </c>
      <c r="E157" s="38">
        <v>10.099285714285713</v>
      </c>
      <c r="F157" s="38">
        <f t="shared" si="8"/>
        <v>141.38999999999999</v>
      </c>
      <c r="G157" s="2">
        <f t="shared" si="6"/>
        <v>14</v>
      </c>
      <c r="H157" s="2">
        <f t="shared" si="7"/>
        <v>0</v>
      </c>
      <c r="I157" s="7" t="s">
        <v>8</v>
      </c>
    </row>
    <row r="158" spans="1:9">
      <c r="A158" s="4">
        <v>1031107</v>
      </c>
      <c r="B158" s="7" t="s">
        <v>619</v>
      </c>
      <c r="C158" s="4" t="s">
        <v>7</v>
      </c>
      <c r="D158" s="39">
        <v>4</v>
      </c>
      <c r="E158" s="38">
        <v>22.43</v>
      </c>
      <c r="F158" s="38">
        <f t="shared" si="8"/>
        <v>89.72</v>
      </c>
      <c r="G158" s="2">
        <f t="shared" si="6"/>
        <v>4</v>
      </c>
      <c r="H158" s="2">
        <f t="shared" si="7"/>
        <v>0</v>
      </c>
      <c r="I158" s="7" t="s">
        <v>8</v>
      </c>
    </row>
    <row r="159" spans="1:9">
      <c r="A159" s="4">
        <v>1031178</v>
      </c>
      <c r="B159" s="7" t="s">
        <v>620</v>
      </c>
      <c r="C159" s="4" t="s">
        <v>7</v>
      </c>
      <c r="D159" s="39">
        <v>4</v>
      </c>
      <c r="E159" s="38">
        <v>11.9475</v>
      </c>
      <c r="F159" s="38">
        <f t="shared" si="8"/>
        <v>47.79</v>
      </c>
      <c r="G159" s="2">
        <f t="shared" si="6"/>
        <v>4</v>
      </c>
      <c r="H159" s="2">
        <f t="shared" si="7"/>
        <v>0</v>
      </c>
      <c r="I159" s="7" t="s">
        <v>8</v>
      </c>
    </row>
    <row r="160" spans="1:9">
      <c r="A160" s="4">
        <v>8013091</v>
      </c>
      <c r="B160" s="7" t="s">
        <v>621</v>
      </c>
      <c r="C160" s="4" t="s">
        <v>7</v>
      </c>
      <c r="D160" s="39">
        <v>8</v>
      </c>
      <c r="E160" s="38">
        <v>6.5812499999999998</v>
      </c>
      <c r="F160" s="38">
        <f t="shared" si="8"/>
        <v>52.65</v>
      </c>
      <c r="G160" s="2">
        <f t="shared" si="6"/>
        <v>8</v>
      </c>
      <c r="H160" s="2">
        <f t="shared" si="7"/>
        <v>0</v>
      </c>
      <c r="I160" s="7" t="s">
        <v>8</v>
      </c>
    </row>
    <row r="161" spans="1:9">
      <c r="A161" s="4">
        <v>1031166</v>
      </c>
      <c r="B161" s="7" t="s">
        <v>622</v>
      </c>
      <c r="C161" s="4" t="s">
        <v>7</v>
      </c>
      <c r="D161" s="39">
        <v>1</v>
      </c>
      <c r="E161" s="38">
        <v>8.23</v>
      </c>
      <c r="F161" s="38">
        <f t="shared" si="8"/>
        <v>8.23</v>
      </c>
      <c r="G161" s="2">
        <f t="shared" si="6"/>
        <v>1</v>
      </c>
      <c r="H161" s="2">
        <f t="shared" si="7"/>
        <v>0</v>
      </c>
      <c r="I161" s="7" t="s">
        <v>8</v>
      </c>
    </row>
    <row r="162" spans="1:9">
      <c r="A162" s="4">
        <v>1031208</v>
      </c>
      <c r="B162" s="7" t="s">
        <v>623</v>
      </c>
      <c r="C162" s="4" t="s">
        <v>7</v>
      </c>
      <c r="D162" s="39">
        <v>3</v>
      </c>
      <c r="E162" s="38">
        <v>18.739999999999998</v>
      </c>
      <c r="F162" s="38">
        <f t="shared" si="8"/>
        <v>56.22</v>
      </c>
      <c r="G162" s="2">
        <f t="shared" si="6"/>
        <v>3</v>
      </c>
      <c r="H162" s="2">
        <f t="shared" si="7"/>
        <v>0</v>
      </c>
      <c r="I162" s="7" t="s">
        <v>8</v>
      </c>
    </row>
    <row r="163" spans="1:9">
      <c r="A163" s="4">
        <v>1031252</v>
      </c>
      <c r="B163" s="7" t="s">
        <v>624</v>
      </c>
      <c r="C163" s="4" t="s">
        <v>7</v>
      </c>
      <c r="D163" s="39">
        <v>12</v>
      </c>
      <c r="E163" s="38">
        <v>23.154166666666669</v>
      </c>
      <c r="F163" s="38">
        <f t="shared" si="8"/>
        <v>277.85000000000002</v>
      </c>
      <c r="G163" s="2">
        <f t="shared" si="6"/>
        <v>12</v>
      </c>
      <c r="H163" s="2">
        <f t="shared" si="7"/>
        <v>0</v>
      </c>
      <c r="I163" s="7" t="s">
        <v>8</v>
      </c>
    </row>
    <row r="164" spans="1:9">
      <c r="A164" s="4">
        <v>1031213</v>
      </c>
      <c r="B164" s="7" t="s">
        <v>624</v>
      </c>
      <c r="C164" s="4" t="s">
        <v>7</v>
      </c>
      <c r="D164" s="39">
        <v>2</v>
      </c>
      <c r="E164" s="38">
        <v>17.690000000000001</v>
      </c>
      <c r="F164" s="38">
        <f t="shared" si="8"/>
        <v>35.380000000000003</v>
      </c>
      <c r="G164" s="2">
        <f t="shared" si="6"/>
        <v>2</v>
      </c>
      <c r="H164" s="2">
        <f t="shared" si="7"/>
        <v>0</v>
      </c>
      <c r="I164" s="7" t="s">
        <v>8</v>
      </c>
    </row>
    <row r="165" spans="1:9">
      <c r="A165" s="4">
        <v>8011878</v>
      </c>
      <c r="B165" s="7" t="s">
        <v>624</v>
      </c>
      <c r="C165" s="4" t="s">
        <v>7</v>
      </c>
      <c r="D165" s="39">
        <v>1</v>
      </c>
      <c r="E165" s="38">
        <v>23.33</v>
      </c>
      <c r="F165" s="38">
        <f t="shared" si="8"/>
        <v>23.33</v>
      </c>
      <c r="G165" s="2">
        <f t="shared" si="6"/>
        <v>1</v>
      </c>
      <c r="H165" s="2">
        <f t="shared" si="7"/>
        <v>0</v>
      </c>
      <c r="I165" s="7" t="s">
        <v>8</v>
      </c>
    </row>
    <row r="166" spans="1:9">
      <c r="A166" s="4">
        <v>1031245</v>
      </c>
      <c r="B166" s="7" t="s">
        <v>625</v>
      </c>
      <c r="C166" s="4" t="s">
        <v>7</v>
      </c>
      <c r="D166" s="39">
        <v>3</v>
      </c>
      <c r="E166" s="38">
        <v>14.333333333333334</v>
      </c>
      <c r="F166" s="38">
        <f t="shared" si="8"/>
        <v>43</v>
      </c>
      <c r="G166" s="2">
        <f t="shared" si="6"/>
        <v>3</v>
      </c>
      <c r="H166" s="2">
        <f t="shared" si="7"/>
        <v>0</v>
      </c>
      <c r="I166" s="7" t="s">
        <v>8</v>
      </c>
    </row>
    <row r="167" spans="1:9">
      <c r="A167" s="4">
        <v>1031227</v>
      </c>
      <c r="B167" s="7" t="s">
        <v>626</v>
      </c>
      <c r="C167" s="4" t="s">
        <v>7</v>
      </c>
      <c r="D167" s="39">
        <v>1</v>
      </c>
      <c r="E167" s="38">
        <v>18.399999999999999</v>
      </c>
      <c r="F167" s="38">
        <f t="shared" si="8"/>
        <v>18.399999999999999</v>
      </c>
      <c r="G167" s="2">
        <f t="shared" si="6"/>
        <v>1</v>
      </c>
      <c r="H167" s="2">
        <f t="shared" si="7"/>
        <v>0</v>
      </c>
      <c r="I167" s="7" t="s">
        <v>8</v>
      </c>
    </row>
    <row r="168" spans="1:9">
      <c r="A168" s="4">
        <v>1031207</v>
      </c>
      <c r="B168" s="7" t="s">
        <v>627</v>
      </c>
      <c r="C168" s="4" t="s">
        <v>7</v>
      </c>
      <c r="D168" s="39">
        <v>11</v>
      </c>
      <c r="E168" s="38">
        <v>6.4036363636363633</v>
      </c>
      <c r="F168" s="38">
        <f t="shared" si="8"/>
        <v>70.44</v>
      </c>
      <c r="G168" s="2">
        <f t="shared" si="6"/>
        <v>11</v>
      </c>
      <c r="H168" s="2">
        <f t="shared" si="7"/>
        <v>0</v>
      </c>
      <c r="I168" s="7" t="s">
        <v>8</v>
      </c>
    </row>
    <row r="169" spans="1:9">
      <c r="A169" s="4">
        <v>8014170</v>
      </c>
      <c r="B169" s="7" t="s">
        <v>628</v>
      </c>
      <c r="C169" s="4" t="s">
        <v>7</v>
      </c>
      <c r="D169" s="39">
        <v>20</v>
      </c>
      <c r="E169" s="38">
        <v>4.6455000000000002</v>
      </c>
      <c r="F169" s="38">
        <f t="shared" si="8"/>
        <v>92.91</v>
      </c>
      <c r="G169" s="2">
        <f t="shared" si="6"/>
        <v>20</v>
      </c>
      <c r="H169" s="2">
        <f t="shared" si="7"/>
        <v>0</v>
      </c>
      <c r="I169" s="7" t="s">
        <v>8</v>
      </c>
    </row>
    <row r="170" spans="1:9">
      <c r="A170" s="4">
        <v>1031253</v>
      </c>
      <c r="B170" s="7" t="s">
        <v>629</v>
      </c>
      <c r="C170" s="4" t="s">
        <v>7</v>
      </c>
      <c r="D170" s="39">
        <v>19</v>
      </c>
      <c r="E170" s="38">
        <v>30.736315789473686</v>
      </c>
      <c r="F170" s="38">
        <f t="shared" si="8"/>
        <v>583.99</v>
      </c>
      <c r="G170" s="2">
        <f t="shared" si="6"/>
        <v>19</v>
      </c>
      <c r="H170" s="2">
        <f t="shared" si="7"/>
        <v>0</v>
      </c>
      <c r="I170" s="7" t="s">
        <v>8</v>
      </c>
    </row>
    <row r="171" spans="1:9">
      <c r="A171" s="4">
        <v>1031220</v>
      </c>
      <c r="B171" s="7" t="s">
        <v>630</v>
      </c>
      <c r="C171" s="4" t="s">
        <v>7</v>
      </c>
      <c r="D171" s="39">
        <v>2</v>
      </c>
      <c r="E171" s="38">
        <v>15.6</v>
      </c>
      <c r="F171" s="38">
        <f t="shared" si="8"/>
        <v>31.2</v>
      </c>
      <c r="G171" s="2">
        <f t="shared" si="6"/>
        <v>2</v>
      </c>
      <c r="H171" s="2">
        <f t="shared" si="7"/>
        <v>0</v>
      </c>
      <c r="I171" s="7" t="s">
        <v>8</v>
      </c>
    </row>
    <row r="172" spans="1:9">
      <c r="A172" s="4">
        <v>1064057</v>
      </c>
      <c r="B172" s="7" t="s">
        <v>631</v>
      </c>
      <c r="C172" s="4" t="s">
        <v>7</v>
      </c>
      <c r="D172" s="39">
        <v>14</v>
      </c>
      <c r="E172" s="38">
        <v>8.956428571428571</v>
      </c>
      <c r="F172" s="38">
        <f t="shared" si="8"/>
        <v>125.38999999999999</v>
      </c>
      <c r="G172" s="2">
        <f t="shared" si="6"/>
        <v>14</v>
      </c>
      <c r="H172" s="2">
        <f t="shared" si="7"/>
        <v>0</v>
      </c>
      <c r="I172" s="7" t="s">
        <v>8</v>
      </c>
    </row>
    <row r="173" spans="1:9">
      <c r="A173" s="4">
        <v>1121256</v>
      </c>
      <c r="B173" s="7" t="s">
        <v>632</v>
      </c>
      <c r="C173" s="4" t="s">
        <v>728</v>
      </c>
      <c r="D173" s="39">
        <v>17.28</v>
      </c>
      <c r="E173" s="38">
        <v>15.270054808171402</v>
      </c>
      <c r="F173" s="38">
        <f t="shared" si="8"/>
        <v>263.86654708520183</v>
      </c>
      <c r="G173" s="2">
        <f t="shared" si="6"/>
        <v>17.28</v>
      </c>
      <c r="H173" s="2">
        <f t="shared" si="7"/>
        <v>0</v>
      </c>
      <c r="I173" s="7" t="s">
        <v>8</v>
      </c>
    </row>
    <row r="174" spans="1:9">
      <c r="A174" s="4">
        <v>1121257</v>
      </c>
      <c r="B174" s="7" t="s">
        <v>633</v>
      </c>
      <c r="C174" s="4" t="s">
        <v>728</v>
      </c>
      <c r="D174" s="39">
        <v>348</v>
      </c>
      <c r="E174" s="38">
        <v>15.269989821307394</v>
      </c>
      <c r="F174" s="38">
        <f t="shared" si="8"/>
        <v>5313.956457814973</v>
      </c>
      <c r="G174" s="2">
        <f t="shared" si="6"/>
        <v>348</v>
      </c>
      <c r="H174" s="2">
        <f t="shared" si="7"/>
        <v>0</v>
      </c>
      <c r="I174" s="7" t="s">
        <v>8</v>
      </c>
    </row>
    <row r="175" spans="1:9">
      <c r="A175" s="4">
        <v>1121258</v>
      </c>
      <c r="B175" s="7" t="s">
        <v>634</v>
      </c>
      <c r="C175" s="4" t="s">
        <v>728</v>
      </c>
      <c r="D175" s="39">
        <v>252.72</v>
      </c>
      <c r="E175" s="38">
        <v>19.589981006647673</v>
      </c>
      <c r="F175" s="38">
        <f t="shared" si="8"/>
        <v>4950.78</v>
      </c>
      <c r="G175" s="2">
        <f t="shared" si="6"/>
        <v>252.72</v>
      </c>
      <c r="H175" s="2">
        <f t="shared" si="7"/>
        <v>0</v>
      </c>
      <c r="I175" s="7" t="s">
        <v>8</v>
      </c>
    </row>
    <row r="176" spans="1:9">
      <c r="A176" s="4">
        <v>1121252</v>
      </c>
      <c r="B176" s="7" t="s">
        <v>635</v>
      </c>
      <c r="C176" s="4" t="s">
        <v>728</v>
      </c>
      <c r="D176" s="39">
        <v>5.5</v>
      </c>
      <c r="E176" s="38">
        <v>7.6800000000000006</v>
      </c>
      <c r="F176" s="38">
        <f t="shared" si="8"/>
        <v>42.24</v>
      </c>
      <c r="G176" s="2">
        <f t="shared" si="6"/>
        <v>5.5</v>
      </c>
      <c r="H176" s="2">
        <f t="shared" si="7"/>
        <v>0</v>
      </c>
      <c r="I176" s="7" t="s">
        <v>8</v>
      </c>
    </row>
    <row r="177" spans="1:9">
      <c r="A177" s="4">
        <v>1064126</v>
      </c>
      <c r="B177" s="7" t="s">
        <v>636</v>
      </c>
      <c r="C177" s="4" t="s">
        <v>7</v>
      </c>
      <c r="D177" s="39">
        <v>28</v>
      </c>
      <c r="E177" s="38">
        <v>127.63</v>
      </c>
      <c r="F177" s="38">
        <f t="shared" si="8"/>
        <v>3573.64</v>
      </c>
      <c r="G177" s="2">
        <f t="shared" si="6"/>
        <v>28</v>
      </c>
      <c r="H177" s="2">
        <f t="shared" si="7"/>
        <v>0</v>
      </c>
      <c r="I177" s="7" t="s">
        <v>8</v>
      </c>
    </row>
    <row r="178" spans="1:9">
      <c r="A178" s="4">
        <v>1064064</v>
      </c>
      <c r="B178" s="7" t="s">
        <v>637</v>
      </c>
      <c r="C178" s="4" t="s">
        <v>7</v>
      </c>
      <c r="D178" s="39">
        <v>47</v>
      </c>
      <c r="E178" s="38">
        <v>40</v>
      </c>
      <c r="F178" s="38">
        <f t="shared" si="8"/>
        <v>1880</v>
      </c>
      <c r="G178" s="2">
        <f t="shared" si="6"/>
        <v>47</v>
      </c>
      <c r="H178" s="2">
        <f t="shared" si="7"/>
        <v>0</v>
      </c>
      <c r="I178" s="7" t="s">
        <v>8</v>
      </c>
    </row>
    <row r="179" spans="1:9">
      <c r="A179" s="4">
        <v>1064023</v>
      </c>
      <c r="B179" s="7" t="s">
        <v>638</v>
      </c>
      <c r="C179" s="4" t="s">
        <v>7</v>
      </c>
      <c r="D179" s="39">
        <v>17</v>
      </c>
      <c r="E179" s="38">
        <v>77.7</v>
      </c>
      <c r="F179" s="38">
        <f t="shared" si="8"/>
        <v>1320.9</v>
      </c>
      <c r="G179" s="2">
        <f t="shared" si="6"/>
        <v>17</v>
      </c>
      <c r="H179" s="2">
        <f t="shared" si="7"/>
        <v>0</v>
      </c>
      <c r="I179" s="7" t="s">
        <v>8</v>
      </c>
    </row>
    <row r="180" spans="1:9">
      <c r="A180" s="4">
        <v>1064193</v>
      </c>
      <c r="B180" s="7" t="s">
        <v>639</v>
      </c>
      <c r="C180" s="4" t="s">
        <v>7</v>
      </c>
      <c r="D180" s="39">
        <v>3</v>
      </c>
      <c r="E180" s="38">
        <v>139.99</v>
      </c>
      <c r="F180" s="38">
        <f t="shared" si="8"/>
        <v>419.97</v>
      </c>
      <c r="G180" s="2">
        <f t="shared" si="6"/>
        <v>3</v>
      </c>
      <c r="H180" s="2">
        <f t="shared" si="7"/>
        <v>0</v>
      </c>
      <c r="I180" s="7" t="s">
        <v>8</v>
      </c>
    </row>
    <row r="181" spans="1:9">
      <c r="A181" s="4">
        <v>1074697</v>
      </c>
      <c r="B181" s="7" t="s">
        <v>640</v>
      </c>
      <c r="C181" s="4" t="s">
        <v>7</v>
      </c>
      <c r="D181" s="39">
        <v>2</v>
      </c>
      <c r="E181" s="38">
        <v>2.1800000000000002</v>
      </c>
      <c r="F181" s="38">
        <f t="shared" si="8"/>
        <v>4.3600000000000003</v>
      </c>
      <c r="G181" s="2">
        <f t="shared" si="6"/>
        <v>2</v>
      </c>
      <c r="H181" s="2">
        <f t="shared" si="7"/>
        <v>0</v>
      </c>
      <c r="I181" s="7" t="s">
        <v>8</v>
      </c>
    </row>
    <row r="182" spans="1:9">
      <c r="A182" s="4">
        <v>1074698</v>
      </c>
      <c r="B182" s="7" t="s">
        <v>641</v>
      </c>
      <c r="C182" s="4" t="s">
        <v>7</v>
      </c>
      <c r="D182" s="39">
        <v>6</v>
      </c>
      <c r="E182" s="38">
        <v>2.1800000000000002</v>
      </c>
      <c r="F182" s="38">
        <f t="shared" si="8"/>
        <v>13.080000000000002</v>
      </c>
      <c r="G182" s="2">
        <f t="shared" si="6"/>
        <v>6</v>
      </c>
      <c r="H182" s="2">
        <f t="shared" si="7"/>
        <v>0</v>
      </c>
      <c r="I182" s="7" t="s">
        <v>8</v>
      </c>
    </row>
    <row r="183" spans="1:9">
      <c r="A183" s="4">
        <v>1064033</v>
      </c>
      <c r="B183" s="7" t="s">
        <v>642</v>
      </c>
      <c r="C183" s="4" t="s">
        <v>7</v>
      </c>
      <c r="D183" s="39">
        <v>1</v>
      </c>
      <c r="E183" s="38">
        <v>105.32</v>
      </c>
      <c r="F183" s="38">
        <f t="shared" si="8"/>
        <v>105.32</v>
      </c>
      <c r="G183" s="2">
        <f t="shared" si="6"/>
        <v>1</v>
      </c>
      <c r="H183" s="2">
        <f t="shared" si="7"/>
        <v>0</v>
      </c>
      <c r="I183" s="7" t="s">
        <v>8</v>
      </c>
    </row>
    <row r="184" spans="1:9">
      <c r="A184" s="4">
        <v>1074636</v>
      </c>
      <c r="B184" s="7" t="s">
        <v>643</v>
      </c>
      <c r="C184" s="4" t="s">
        <v>7</v>
      </c>
      <c r="D184" s="39">
        <v>4</v>
      </c>
      <c r="E184" s="38">
        <v>143</v>
      </c>
      <c r="F184" s="38">
        <f t="shared" si="8"/>
        <v>572</v>
      </c>
      <c r="G184" s="2">
        <f t="shared" si="6"/>
        <v>4</v>
      </c>
      <c r="H184" s="2">
        <f t="shared" si="7"/>
        <v>0</v>
      </c>
      <c r="I184" s="7" t="s">
        <v>8</v>
      </c>
    </row>
    <row r="185" spans="1:9">
      <c r="A185" s="4">
        <v>1074637</v>
      </c>
      <c r="B185" s="7" t="s">
        <v>643</v>
      </c>
      <c r="C185" s="4" t="s">
        <v>7</v>
      </c>
      <c r="D185" s="39">
        <v>3</v>
      </c>
      <c r="E185" s="38">
        <v>143</v>
      </c>
      <c r="F185" s="38">
        <f t="shared" si="8"/>
        <v>429</v>
      </c>
      <c r="G185" s="2">
        <f t="shared" si="6"/>
        <v>3</v>
      </c>
      <c r="H185" s="2">
        <f t="shared" si="7"/>
        <v>0</v>
      </c>
      <c r="I185" s="7" t="s">
        <v>8</v>
      </c>
    </row>
    <row r="186" spans="1:9">
      <c r="A186" s="4">
        <v>1074638</v>
      </c>
      <c r="B186" s="7" t="s">
        <v>643</v>
      </c>
      <c r="C186" s="4" t="s">
        <v>7</v>
      </c>
      <c r="D186" s="39">
        <v>2</v>
      </c>
      <c r="E186" s="38">
        <v>143</v>
      </c>
      <c r="F186" s="38">
        <f t="shared" si="8"/>
        <v>286</v>
      </c>
      <c r="G186" s="2">
        <f t="shared" si="6"/>
        <v>2</v>
      </c>
      <c r="H186" s="2">
        <f t="shared" si="7"/>
        <v>0</v>
      </c>
      <c r="I186" s="7" t="s">
        <v>8</v>
      </c>
    </row>
    <row r="187" spans="1:9">
      <c r="A187" s="4">
        <v>1074639</v>
      </c>
      <c r="B187" s="7" t="s">
        <v>643</v>
      </c>
      <c r="C187" s="4" t="s">
        <v>7</v>
      </c>
      <c r="D187" s="39">
        <v>2</v>
      </c>
      <c r="E187" s="38">
        <v>143</v>
      </c>
      <c r="F187" s="38">
        <f t="shared" si="8"/>
        <v>286</v>
      </c>
      <c r="G187" s="2">
        <f t="shared" si="6"/>
        <v>2</v>
      </c>
      <c r="H187" s="2">
        <f t="shared" si="7"/>
        <v>0</v>
      </c>
      <c r="I187" s="7" t="s">
        <v>8</v>
      </c>
    </row>
    <row r="188" spans="1:9">
      <c r="A188" s="4">
        <v>1074640</v>
      </c>
      <c r="B188" s="7" t="s">
        <v>643</v>
      </c>
      <c r="C188" s="4" t="s">
        <v>7</v>
      </c>
      <c r="D188" s="39">
        <v>1</v>
      </c>
      <c r="E188" s="38">
        <v>143</v>
      </c>
      <c r="F188" s="38">
        <f t="shared" si="8"/>
        <v>143</v>
      </c>
      <c r="G188" s="2">
        <f t="shared" si="6"/>
        <v>1</v>
      </c>
      <c r="H188" s="2">
        <f t="shared" si="7"/>
        <v>0</v>
      </c>
      <c r="I188" s="7" t="s">
        <v>8</v>
      </c>
    </row>
    <row r="189" spans="1:9">
      <c r="A189" s="4">
        <v>1074641</v>
      </c>
      <c r="B189" s="7" t="s">
        <v>644</v>
      </c>
      <c r="C189" s="4" t="s">
        <v>7</v>
      </c>
      <c r="D189" s="39">
        <v>1</v>
      </c>
      <c r="E189" s="38">
        <v>143</v>
      </c>
      <c r="F189" s="38">
        <f t="shared" si="8"/>
        <v>143</v>
      </c>
      <c r="G189" s="2">
        <f t="shared" si="6"/>
        <v>1</v>
      </c>
      <c r="H189" s="2">
        <f t="shared" si="7"/>
        <v>0</v>
      </c>
      <c r="I189" s="7" t="s">
        <v>8</v>
      </c>
    </row>
    <row r="190" spans="1:9">
      <c r="A190" s="4">
        <v>1074642</v>
      </c>
      <c r="B190" s="7" t="s">
        <v>644</v>
      </c>
      <c r="C190" s="4" t="s">
        <v>7</v>
      </c>
      <c r="D190" s="39">
        <v>1</v>
      </c>
      <c r="E190" s="38">
        <v>143</v>
      </c>
      <c r="F190" s="38">
        <f t="shared" si="8"/>
        <v>143</v>
      </c>
      <c r="G190" s="2">
        <f t="shared" si="6"/>
        <v>1</v>
      </c>
      <c r="H190" s="2">
        <f t="shared" si="7"/>
        <v>0</v>
      </c>
      <c r="I190" s="7" t="s">
        <v>8</v>
      </c>
    </row>
    <row r="191" spans="1:9">
      <c r="A191" s="4">
        <v>1074643</v>
      </c>
      <c r="B191" s="7" t="s">
        <v>644</v>
      </c>
      <c r="C191" s="4" t="s">
        <v>7</v>
      </c>
      <c r="D191" s="39">
        <v>1</v>
      </c>
      <c r="E191" s="38">
        <v>143</v>
      </c>
      <c r="F191" s="38">
        <f t="shared" si="8"/>
        <v>143</v>
      </c>
      <c r="G191" s="2">
        <f t="shared" si="6"/>
        <v>1</v>
      </c>
      <c r="H191" s="2">
        <f t="shared" si="7"/>
        <v>0</v>
      </c>
      <c r="I191" s="7" t="s">
        <v>8</v>
      </c>
    </row>
    <row r="192" spans="1:9">
      <c r="A192" s="4">
        <v>1074644</v>
      </c>
      <c r="B192" s="7" t="s">
        <v>644</v>
      </c>
      <c r="C192" s="4" t="s">
        <v>7</v>
      </c>
      <c r="D192" s="39">
        <v>1</v>
      </c>
      <c r="E192" s="38">
        <v>143</v>
      </c>
      <c r="F192" s="38">
        <f t="shared" si="8"/>
        <v>143</v>
      </c>
      <c r="G192" s="2">
        <f t="shared" si="6"/>
        <v>1</v>
      </c>
      <c r="H192" s="2">
        <f t="shared" si="7"/>
        <v>0</v>
      </c>
      <c r="I192" s="7" t="s">
        <v>8</v>
      </c>
    </row>
    <row r="193" spans="1:9">
      <c r="A193" s="4">
        <v>1074646</v>
      </c>
      <c r="B193" s="7" t="s">
        <v>645</v>
      </c>
      <c r="C193" s="4" t="s">
        <v>7</v>
      </c>
      <c r="D193" s="39">
        <v>19</v>
      </c>
      <c r="E193" s="38">
        <v>698.35</v>
      </c>
      <c r="F193" s="38">
        <f t="shared" si="8"/>
        <v>13268.65</v>
      </c>
      <c r="G193" s="2">
        <f t="shared" si="6"/>
        <v>19</v>
      </c>
      <c r="H193" s="2">
        <f t="shared" si="7"/>
        <v>0</v>
      </c>
      <c r="I193" s="7" t="s">
        <v>8</v>
      </c>
    </row>
    <row r="194" spans="1:9">
      <c r="A194" s="4">
        <v>1074647</v>
      </c>
      <c r="B194" s="7" t="s">
        <v>646</v>
      </c>
      <c r="C194" s="4" t="s">
        <v>7</v>
      </c>
      <c r="D194" s="39">
        <v>1</v>
      </c>
      <c r="E194" s="38">
        <v>701.25</v>
      </c>
      <c r="F194" s="38">
        <f t="shared" si="8"/>
        <v>701.25</v>
      </c>
      <c r="G194" s="2">
        <f t="shared" ref="G194:G257" si="9">D194</f>
        <v>1</v>
      </c>
      <c r="H194" s="2">
        <f t="shared" ref="H194:H257" si="10">G194-D194</f>
        <v>0</v>
      </c>
      <c r="I194" s="7" t="s">
        <v>8</v>
      </c>
    </row>
    <row r="195" spans="1:9">
      <c r="A195" s="4">
        <v>1074645</v>
      </c>
      <c r="B195" s="7" t="s">
        <v>647</v>
      </c>
      <c r="C195" s="4" t="s">
        <v>7</v>
      </c>
      <c r="D195" s="39">
        <v>1</v>
      </c>
      <c r="E195" s="38">
        <v>179</v>
      </c>
      <c r="F195" s="38">
        <f t="shared" ref="F195:F258" si="11">D195*E195</f>
        <v>179</v>
      </c>
      <c r="G195" s="2">
        <f t="shared" si="9"/>
        <v>1</v>
      </c>
      <c r="H195" s="2">
        <f t="shared" si="10"/>
        <v>0</v>
      </c>
      <c r="I195" s="7" t="s">
        <v>8</v>
      </c>
    </row>
    <row r="196" spans="1:9">
      <c r="A196" s="4">
        <v>1074634</v>
      </c>
      <c r="B196" s="7" t="s">
        <v>648</v>
      </c>
      <c r="C196" s="4" t="s">
        <v>7</v>
      </c>
      <c r="D196" s="39">
        <v>7</v>
      </c>
      <c r="E196" s="38">
        <v>149.29999999999998</v>
      </c>
      <c r="F196" s="38">
        <f t="shared" si="11"/>
        <v>1045.0999999999999</v>
      </c>
      <c r="G196" s="2">
        <f t="shared" si="9"/>
        <v>7</v>
      </c>
      <c r="H196" s="2">
        <f t="shared" si="10"/>
        <v>0</v>
      </c>
      <c r="I196" s="7" t="s">
        <v>8</v>
      </c>
    </row>
    <row r="197" spans="1:9">
      <c r="A197" s="4">
        <v>8014731</v>
      </c>
      <c r="B197" s="7" t="s">
        <v>649</v>
      </c>
      <c r="C197" s="4" t="s">
        <v>7</v>
      </c>
      <c r="D197" s="39">
        <v>2</v>
      </c>
      <c r="E197" s="38">
        <v>19.82</v>
      </c>
      <c r="F197" s="38">
        <f t="shared" si="11"/>
        <v>39.64</v>
      </c>
      <c r="G197" s="2">
        <f t="shared" si="9"/>
        <v>2</v>
      </c>
      <c r="H197" s="2">
        <f t="shared" si="10"/>
        <v>0</v>
      </c>
      <c r="I197" s="7" t="s">
        <v>8</v>
      </c>
    </row>
    <row r="198" spans="1:9">
      <c r="A198" s="4">
        <v>1012221</v>
      </c>
      <c r="B198" s="7" t="s">
        <v>650</v>
      </c>
      <c r="C198" s="4" t="s">
        <v>724</v>
      </c>
      <c r="D198" s="39">
        <v>212.5</v>
      </c>
      <c r="E198" s="38">
        <v>12.610023529411766</v>
      </c>
      <c r="F198" s="38">
        <f t="shared" si="11"/>
        <v>2679.63</v>
      </c>
      <c r="G198" s="2">
        <f t="shared" si="9"/>
        <v>212.5</v>
      </c>
      <c r="H198" s="2">
        <f t="shared" si="10"/>
        <v>0</v>
      </c>
      <c r="I198" s="7" t="s">
        <v>8</v>
      </c>
    </row>
    <row r="199" spans="1:9">
      <c r="A199" s="4">
        <v>1012220</v>
      </c>
      <c r="B199" s="7" t="s">
        <v>651</v>
      </c>
      <c r="C199" s="4" t="s">
        <v>724</v>
      </c>
      <c r="D199" s="39">
        <v>147</v>
      </c>
      <c r="E199" s="38">
        <v>12.67</v>
      </c>
      <c r="F199" s="38">
        <f t="shared" si="11"/>
        <v>1862.49</v>
      </c>
      <c r="G199" s="2">
        <f t="shared" si="9"/>
        <v>147</v>
      </c>
      <c r="H199" s="2">
        <f t="shared" si="10"/>
        <v>0</v>
      </c>
      <c r="I199" s="7" t="s">
        <v>8</v>
      </c>
    </row>
    <row r="200" spans="1:9">
      <c r="A200" s="4">
        <v>1132681</v>
      </c>
      <c r="B200" s="7" t="s">
        <v>652</v>
      </c>
      <c r="C200" s="4" t="s">
        <v>7</v>
      </c>
      <c r="D200" s="39">
        <v>1</v>
      </c>
      <c r="E200" s="38">
        <v>87</v>
      </c>
      <c r="F200" s="38">
        <f t="shared" si="11"/>
        <v>87</v>
      </c>
      <c r="G200" s="2">
        <f t="shared" si="9"/>
        <v>1</v>
      </c>
      <c r="H200" s="2">
        <f t="shared" si="10"/>
        <v>0</v>
      </c>
      <c r="I200" s="7" t="s">
        <v>8</v>
      </c>
    </row>
    <row r="201" spans="1:9">
      <c r="A201" s="4">
        <v>1132682</v>
      </c>
      <c r="B201" s="7" t="s">
        <v>652</v>
      </c>
      <c r="C201" s="4" t="s">
        <v>7</v>
      </c>
      <c r="D201" s="39">
        <v>1</v>
      </c>
      <c r="E201" s="38">
        <v>78</v>
      </c>
      <c r="F201" s="38">
        <f t="shared" si="11"/>
        <v>78</v>
      </c>
      <c r="G201" s="2">
        <f t="shared" si="9"/>
        <v>1</v>
      </c>
      <c r="H201" s="2">
        <f t="shared" si="10"/>
        <v>0</v>
      </c>
      <c r="I201" s="7" t="s">
        <v>8</v>
      </c>
    </row>
    <row r="202" spans="1:9">
      <c r="A202" s="4">
        <v>1074083</v>
      </c>
      <c r="B202" s="7" t="s">
        <v>653</v>
      </c>
      <c r="C202" s="4" t="s">
        <v>7</v>
      </c>
      <c r="D202" s="39">
        <v>4</v>
      </c>
      <c r="E202" s="38">
        <v>42.737499999999997</v>
      </c>
      <c r="F202" s="38">
        <f t="shared" si="11"/>
        <v>170.95</v>
      </c>
      <c r="G202" s="2">
        <f t="shared" si="9"/>
        <v>4</v>
      </c>
      <c r="H202" s="2">
        <f t="shared" si="10"/>
        <v>0</v>
      </c>
      <c r="I202" s="7" t="s">
        <v>8</v>
      </c>
    </row>
    <row r="203" spans="1:9">
      <c r="A203" s="4">
        <v>1064211</v>
      </c>
      <c r="B203" s="7" t="s">
        <v>654</v>
      </c>
      <c r="C203" s="4" t="s">
        <v>7</v>
      </c>
      <c r="D203" s="39">
        <v>100</v>
      </c>
      <c r="E203" s="38">
        <v>3.83</v>
      </c>
      <c r="F203" s="38">
        <f t="shared" si="11"/>
        <v>383</v>
      </c>
      <c r="G203" s="2">
        <f t="shared" si="9"/>
        <v>100</v>
      </c>
      <c r="H203" s="2">
        <f t="shared" si="10"/>
        <v>0</v>
      </c>
      <c r="I203" s="7" t="s">
        <v>8</v>
      </c>
    </row>
    <row r="204" spans="1:9">
      <c r="A204" s="4">
        <v>1064175</v>
      </c>
      <c r="B204" s="7" t="s">
        <v>655</v>
      </c>
      <c r="C204" s="4" t="s">
        <v>7</v>
      </c>
      <c r="D204" s="39">
        <v>74</v>
      </c>
      <c r="E204" s="38">
        <v>3.86</v>
      </c>
      <c r="F204" s="38">
        <f t="shared" si="11"/>
        <v>285.64</v>
      </c>
      <c r="G204" s="2">
        <f t="shared" si="9"/>
        <v>74</v>
      </c>
      <c r="H204" s="2">
        <f t="shared" si="10"/>
        <v>0</v>
      </c>
      <c r="I204" s="7" t="s">
        <v>8</v>
      </c>
    </row>
    <row r="205" spans="1:9">
      <c r="A205" s="4">
        <v>1064176</v>
      </c>
      <c r="B205" s="7" t="s">
        <v>656</v>
      </c>
      <c r="C205" s="4" t="s">
        <v>7</v>
      </c>
      <c r="D205" s="39">
        <v>15</v>
      </c>
      <c r="E205" s="38">
        <v>3.44</v>
      </c>
      <c r="F205" s="38">
        <f t="shared" si="11"/>
        <v>51.6</v>
      </c>
      <c r="G205" s="2">
        <f t="shared" si="9"/>
        <v>15</v>
      </c>
      <c r="H205" s="2">
        <f t="shared" si="10"/>
        <v>0</v>
      </c>
      <c r="I205" s="7" t="s">
        <v>8</v>
      </c>
    </row>
    <row r="206" spans="1:9">
      <c r="A206" s="4">
        <v>1064177</v>
      </c>
      <c r="B206" s="7" t="s">
        <v>657</v>
      </c>
      <c r="C206" s="4" t="s">
        <v>7</v>
      </c>
      <c r="D206" s="39">
        <v>17</v>
      </c>
      <c r="E206" s="38">
        <v>3.58</v>
      </c>
      <c r="F206" s="38">
        <f t="shared" si="11"/>
        <v>60.86</v>
      </c>
      <c r="G206" s="2">
        <f t="shared" si="9"/>
        <v>17</v>
      </c>
      <c r="H206" s="2">
        <f t="shared" si="10"/>
        <v>0</v>
      </c>
      <c r="I206" s="7" t="s">
        <v>8</v>
      </c>
    </row>
    <row r="207" spans="1:9">
      <c r="A207" s="4">
        <v>1064230</v>
      </c>
      <c r="B207" s="7" t="s">
        <v>658</v>
      </c>
      <c r="C207" s="4" t="s">
        <v>7</v>
      </c>
      <c r="D207" s="39">
        <v>38</v>
      </c>
      <c r="E207" s="38">
        <v>5.84</v>
      </c>
      <c r="F207" s="38">
        <f t="shared" si="11"/>
        <v>221.92</v>
      </c>
      <c r="G207" s="2">
        <f t="shared" si="9"/>
        <v>38</v>
      </c>
      <c r="H207" s="2">
        <f t="shared" si="10"/>
        <v>0</v>
      </c>
      <c r="I207" s="7" t="s">
        <v>8</v>
      </c>
    </row>
    <row r="208" spans="1:9">
      <c r="A208" s="4">
        <v>1064180</v>
      </c>
      <c r="B208" s="7" t="s">
        <v>659</v>
      </c>
      <c r="C208" s="4" t="s">
        <v>7</v>
      </c>
      <c r="D208" s="39">
        <v>35</v>
      </c>
      <c r="E208" s="38">
        <v>6.05</v>
      </c>
      <c r="F208" s="38">
        <f t="shared" si="11"/>
        <v>211.75</v>
      </c>
      <c r="G208" s="2">
        <f t="shared" si="9"/>
        <v>35</v>
      </c>
      <c r="H208" s="2">
        <f t="shared" si="10"/>
        <v>0</v>
      </c>
      <c r="I208" s="7" t="s">
        <v>8</v>
      </c>
    </row>
    <row r="209" spans="1:9">
      <c r="A209" s="4">
        <v>1064178</v>
      </c>
      <c r="B209" s="7" t="s">
        <v>660</v>
      </c>
      <c r="C209" s="4" t="s">
        <v>7</v>
      </c>
      <c r="D209" s="39">
        <v>20</v>
      </c>
      <c r="E209" s="38">
        <v>5.84</v>
      </c>
      <c r="F209" s="38">
        <f t="shared" si="11"/>
        <v>116.8</v>
      </c>
      <c r="G209" s="2">
        <f t="shared" si="9"/>
        <v>20</v>
      </c>
      <c r="H209" s="2">
        <f t="shared" si="10"/>
        <v>0</v>
      </c>
      <c r="I209" s="7" t="s">
        <v>8</v>
      </c>
    </row>
    <row r="210" spans="1:9">
      <c r="A210" s="4">
        <v>1064229</v>
      </c>
      <c r="B210" s="7" t="s">
        <v>661</v>
      </c>
      <c r="C210" s="4" t="s">
        <v>7</v>
      </c>
      <c r="D210" s="39">
        <v>1</v>
      </c>
      <c r="E210" s="38">
        <v>28.14</v>
      </c>
      <c r="F210" s="38">
        <f t="shared" si="11"/>
        <v>28.14</v>
      </c>
      <c r="G210" s="2">
        <f t="shared" si="9"/>
        <v>1</v>
      </c>
      <c r="H210" s="2">
        <f t="shared" si="10"/>
        <v>0</v>
      </c>
      <c r="I210" s="7" t="s">
        <v>8</v>
      </c>
    </row>
    <row r="211" spans="1:9">
      <c r="A211" s="4">
        <v>1074211</v>
      </c>
      <c r="B211" s="7" t="s">
        <v>662</v>
      </c>
      <c r="C211" s="4" t="s">
        <v>7</v>
      </c>
      <c r="D211" s="39">
        <v>1</v>
      </c>
      <c r="E211" s="38">
        <v>12.65</v>
      </c>
      <c r="F211" s="38">
        <f t="shared" si="11"/>
        <v>12.65</v>
      </c>
      <c r="G211" s="2">
        <f t="shared" si="9"/>
        <v>1</v>
      </c>
      <c r="H211" s="2">
        <f t="shared" si="10"/>
        <v>0</v>
      </c>
      <c r="I211" s="7" t="s">
        <v>8</v>
      </c>
    </row>
    <row r="212" spans="1:9">
      <c r="A212" s="4">
        <v>1132649</v>
      </c>
      <c r="B212" s="7" t="s">
        <v>663</v>
      </c>
      <c r="C212" s="4" t="s">
        <v>7</v>
      </c>
      <c r="D212" s="39">
        <v>2</v>
      </c>
      <c r="E212" s="38">
        <v>17</v>
      </c>
      <c r="F212" s="38">
        <f t="shared" si="11"/>
        <v>34</v>
      </c>
      <c r="G212" s="2">
        <f t="shared" si="9"/>
        <v>2</v>
      </c>
      <c r="H212" s="2">
        <f t="shared" si="10"/>
        <v>0</v>
      </c>
      <c r="I212" s="7" t="s">
        <v>8</v>
      </c>
    </row>
    <row r="213" spans="1:9">
      <c r="A213" s="4">
        <v>1132650</v>
      </c>
      <c r="B213" s="7" t="s">
        <v>664</v>
      </c>
      <c r="C213" s="4" t="s">
        <v>7</v>
      </c>
      <c r="D213" s="39">
        <v>2</v>
      </c>
      <c r="E213" s="38">
        <v>15</v>
      </c>
      <c r="F213" s="38">
        <f t="shared" si="11"/>
        <v>30</v>
      </c>
      <c r="G213" s="2">
        <f t="shared" si="9"/>
        <v>2</v>
      </c>
      <c r="H213" s="2">
        <f t="shared" si="10"/>
        <v>0</v>
      </c>
      <c r="I213" s="7" t="s">
        <v>8</v>
      </c>
    </row>
    <row r="214" spans="1:9">
      <c r="A214" s="4">
        <v>1132651</v>
      </c>
      <c r="B214" s="7" t="s">
        <v>665</v>
      </c>
      <c r="C214" s="4" t="s">
        <v>7</v>
      </c>
      <c r="D214" s="39">
        <v>1</v>
      </c>
      <c r="E214" s="38">
        <v>78.2</v>
      </c>
      <c r="F214" s="38">
        <f t="shared" si="11"/>
        <v>78.2</v>
      </c>
      <c r="G214" s="2">
        <f t="shared" si="9"/>
        <v>1</v>
      </c>
      <c r="H214" s="2">
        <f t="shared" si="10"/>
        <v>0</v>
      </c>
      <c r="I214" s="7" t="s">
        <v>8</v>
      </c>
    </row>
    <row r="215" spans="1:9">
      <c r="A215" s="4">
        <v>1132653</v>
      </c>
      <c r="B215" s="7" t="s">
        <v>666</v>
      </c>
      <c r="C215" s="4" t="s">
        <v>7</v>
      </c>
      <c r="D215" s="39">
        <v>1</v>
      </c>
      <c r="E215" s="38">
        <v>108</v>
      </c>
      <c r="F215" s="38">
        <f t="shared" si="11"/>
        <v>108</v>
      </c>
      <c r="G215" s="2">
        <f t="shared" si="9"/>
        <v>1</v>
      </c>
      <c r="H215" s="2">
        <f t="shared" si="10"/>
        <v>0</v>
      </c>
      <c r="I215" s="7" t="s">
        <v>8</v>
      </c>
    </row>
    <row r="216" spans="1:9">
      <c r="A216" s="4">
        <v>1132652</v>
      </c>
      <c r="B216" s="7" t="s">
        <v>667</v>
      </c>
      <c r="C216" s="4" t="s">
        <v>7</v>
      </c>
      <c r="D216" s="39">
        <v>1</v>
      </c>
      <c r="E216" s="38">
        <v>105</v>
      </c>
      <c r="F216" s="38">
        <f t="shared" si="11"/>
        <v>105</v>
      </c>
      <c r="G216" s="2">
        <f t="shared" si="9"/>
        <v>1</v>
      </c>
      <c r="H216" s="2">
        <f t="shared" si="10"/>
        <v>0</v>
      </c>
      <c r="I216" s="7" t="s">
        <v>8</v>
      </c>
    </row>
    <row r="217" spans="1:9">
      <c r="A217" s="4">
        <v>1132654</v>
      </c>
      <c r="B217" s="7" t="s">
        <v>668</v>
      </c>
      <c r="C217" s="4" t="s">
        <v>7</v>
      </c>
      <c r="D217" s="39">
        <v>3</v>
      </c>
      <c r="E217" s="38">
        <v>99</v>
      </c>
      <c r="F217" s="38">
        <f t="shared" si="11"/>
        <v>297</v>
      </c>
      <c r="G217" s="2">
        <f t="shared" si="9"/>
        <v>3</v>
      </c>
      <c r="H217" s="2">
        <f t="shared" si="10"/>
        <v>0</v>
      </c>
      <c r="I217" s="7" t="s">
        <v>8</v>
      </c>
    </row>
    <row r="218" spans="1:9">
      <c r="A218" s="4">
        <v>1074675</v>
      </c>
      <c r="B218" s="7" t="s">
        <v>669</v>
      </c>
      <c r="C218" s="4" t="s">
        <v>7</v>
      </c>
      <c r="D218" s="39">
        <v>4</v>
      </c>
      <c r="E218" s="38">
        <v>4.3600000000000003</v>
      </c>
      <c r="F218" s="38">
        <f t="shared" si="11"/>
        <v>17.440000000000001</v>
      </c>
      <c r="G218" s="2">
        <f t="shared" si="9"/>
        <v>4</v>
      </c>
      <c r="H218" s="2">
        <f t="shared" si="10"/>
        <v>0</v>
      </c>
      <c r="I218" s="7" t="s">
        <v>8</v>
      </c>
    </row>
    <row r="219" spans="1:9">
      <c r="A219" s="4">
        <v>1074555</v>
      </c>
      <c r="B219" s="7" t="s">
        <v>670</v>
      </c>
      <c r="C219" s="4" t="s">
        <v>7</v>
      </c>
      <c r="D219" s="39">
        <v>1</v>
      </c>
      <c r="E219" s="38">
        <v>30.91</v>
      </c>
      <c r="F219" s="38">
        <f t="shared" si="11"/>
        <v>30.91</v>
      </c>
      <c r="G219" s="2">
        <f t="shared" si="9"/>
        <v>1</v>
      </c>
      <c r="H219" s="2">
        <f t="shared" si="10"/>
        <v>0</v>
      </c>
      <c r="I219" s="7" t="s">
        <v>8</v>
      </c>
    </row>
    <row r="220" spans="1:9">
      <c r="A220" s="4">
        <v>1074668</v>
      </c>
      <c r="B220" s="7" t="s">
        <v>671</v>
      </c>
      <c r="C220" s="4" t="s">
        <v>7</v>
      </c>
      <c r="D220" s="39">
        <v>3</v>
      </c>
      <c r="E220" s="38">
        <v>6.1066666666666665</v>
      </c>
      <c r="F220" s="38">
        <f t="shared" si="11"/>
        <v>18.32</v>
      </c>
      <c r="G220" s="2">
        <f t="shared" si="9"/>
        <v>3</v>
      </c>
      <c r="H220" s="2">
        <f t="shared" si="10"/>
        <v>0</v>
      </c>
      <c r="I220" s="7" t="s">
        <v>8</v>
      </c>
    </row>
    <row r="221" spans="1:9">
      <c r="A221" s="4">
        <v>1074213</v>
      </c>
      <c r="B221" s="7" t="s">
        <v>672</v>
      </c>
      <c r="C221" s="4" t="s">
        <v>7</v>
      </c>
      <c r="D221" s="39">
        <v>5</v>
      </c>
      <c r="E221" s="38">
        <v>3.85</v>
      </c>
      <c r="F221" s="38">
        <f t="shared" si="11"/>
        <v>19.25</v>
      </c>
      <c r="G221" s="2">
        <f t="shared" si="9"/>
        <v>5</v>
      </c>
      <c r="H221" s="2">
        <f t="shared" si="10"/>
        <v>0</v>
      </c>
      <c r="I221" s="7" t="s">
        <v>8</v>
      </c>
    </row>
    <row r="222" spans="1:9">
      <c r="A222" s="4">
        <v>1074607</v>
      </c>
      <c r="B222" s="7" t="s">
        <v>673</v>
      </c>
      <c r="C222" s="4" t="s">
        <v>7</v>
      </c>
      <c r="D222" s="39">
        <v>2</v>
      </c>
      <c r="E222" s="38">
        <v>4.5</v>
      </c>
      <c r="F222" s="38">
        <f t="shared" si="11"/>
        <v>9</v>
      </c>
      <c r="G222" s="2">
        <f t="shared" si="9"/>
        <v>2</v>
      </c>
      <c r="H222" s="2">
        <f t="shared" si="10"/>
        <v>0</v>
      </c>
      <c r="I222" s="7" t="s">
        <v>8</v>
      </c>
    </row>
    <row r="223" spans="1:9">
      <c r="A223" s="4">
        <v>1074055</v>
      </c>
      <c r="B223" s="7" t="s">
        <v>674</v>
      </c>
      <c r="C223" s="4" t="s">
        <v>7</v>
      </c>
      <c r="D223" s="39">
        <v>29</v>
      </c>
      <c r="E223" s="38">
        <v>4.71</v>
      </c>
      <c r="F223" s="38">
        <f t="shared" si="11"/>
        <v>136.59</v>
      </c>
      <c r="G223" s="2">
        <f t="shared" si="9"/>
        <v>29</v>
      </c>
      <c r="H223" s="2">
        <f t="shared" si="10"/>
        <v>0</v>
      </c>
      <c r="I223" s="7" t="s">
        <v>8</v>
      </c>
    </row>
    <row r="224" spans="1:9">
      <c r="A224" s="4">
        <v>1074063</v>
      </c>
      <c r="B224" s="7" t="s">
        <v>675</v>
      </c>
      <c r="C224" s="4" t="s">
        <v>7</v>
      </c>
      <c r="D224" s="39">
        <v>1</v>
      </c>
      <c r="E224" s="38">
        <v>42</v>
      </c>
      <c r="F224" s="38">
        <f t="shared" si="11"/>
        <v>42</v>
      </c>
      <c r="G224" s="2">
        <f t="shared" si="9"/>
        <v>1</v>
      </c>
      <c r="H224" s="2">
        <f t="shared" si="10"/>
        <v>0</v>
      </c>
      <c r="I224" s="7" t="s">
        <v>8</v>
      </c>
    </row>
    <row r="225" spans="1:9">
      <c r="A225" s="4">
        <v>1064048</v>
      </c>
      <c r="B225" s="7" t="s">
        <v>676</v>
      </c>
      <c r="C225" s="4" t="s">
        <v>7</v>
      </c>
      <c r="D225" s="39">
        <v>1</v>
      </c>
      <c r="E225" s="38">
        <v>4.24</v>
      </c>
      <c r="F225" s="38">
        <f t="shared" si="11"/>
        <v>4.24</v>
      </c>
      <c r="G225" s="2">
        <f t="shared" si="9"/>
        <v>1</v>
      </c>
      <c r="H225" s="2">
        <f t="shared" si="10"/>
        <v>0</v>
      </c>
      <c r="I225" s="7" t="s">
        <v>8</v>
      </c>
    </row>
    <row r="226" spans="1:9">
      <c r="A226" s="4">
        <v>1074073</v>
      </c>
      <c r="B226" s="7" t="s">
        <v>677</v>
      </c>
      <c r="C226" s="4" t="s">
        <v>7</v>
      </c>
      <c r="D226" s="39">
        <v>90</v>
      </c>
      <c r="E226" s="38">
        <v>2.62</v>
      </c>
      <c r="F226" s="38">
        <f t="shared" si="11"/>
        <v>235.8</v>
      </c>
      <c r="G226" s="2">
        <f t="shared" si="9"/>
        <v>90</v>
      </c>
      <c r="H226" s="2">
        <f t="shared" si="10"/>
        <v>0</v>
      </c>
      <c r="I226" s="7" t="s">
        <v>8</v>
      </c>
    </row>
    <row r="227" spans="1:9">
      <c r="A227" s="4">
        <v>1064069</v>
      </c>
      <c r="B227" s="7" t="s">
        <v>678</v>
      </c>
      <c r="C227" s="4" t="s">
        <v>7</v>
      </c>
      <c r="D227" s="39">
        <v>2</v>
      </c>
      <c r="E227" s="38">
        <v>25.5</v>
      </c>
      <c r="F227" s="38">
        <f t="shared" si="11"/>
        <v>51</v>
      </c>
      <c r="G227" s="2">
        <f t="shared" si="9"/>
        <v>2</v>
      </c>
      <c r="H227" s="2">
        <f t="shared" si="10"/>
        <v>0</v>
      </c>
      <c r="I227" s="7" t="s">
        <v>8</v>
      </c>
    </row>
    <row r="228" spans="1:9">
      <c r="A228" s="4">
        <v>1064145</v>
      </c>
      <c r="B228" s="7" t="s">
        <v>679</v>
      </c>
      <c r="C228" s="4" t="s">
        <v>7</v>
      </c>
      <c r="D228" s="39">
        <v>1</v>
      </c>
      <c r="E228" s="38">
        <v>54.47</v>
      </c>
      <c r="F228" s="38">
        <f t="shared" si="11"/>
        <v>54.47</v>
      </c>
      <c r="G228" s="2">
        <f t="shared" si="9"/>
        <v>1</v>
      </c>
      <c r="H228" s="2">
        <f t="shared" si="10"/>
        <v>0</v>
      </c>
      <c r="I228" s="7" t="s">
        <v>8</v>
      </c>
    </row>
    <row r="229" spans="1:9">
      <c r="A229" s="4">
        <v>1131148</v>
      </c>
      <c r="B229" s="7" t="s">
        <v>680</v>
      </c>
      <c r="C229" s="4" t="s">
        <v>7</v>
      </c>
      <c r="D229" s="39">
        <v>1</v>
      </c>
      <c r="E229" s="38">
        <v>13.54</v>
      </c>
      <c r="F229" s="38">
        <f t="shared" si="11"/>
        <v>13.54</v>
      </c>
      <c r="G229" s="2">
        <f t="shared" si="9"/>
        <v>1</v>
      </c>
      <c r="H229" s="2">
        <f t="shared" si="10"/>
        <v>0</v>
      </c>
      <c r="I229" s="7" t="s">
        <v>8</v>
      </c>
    </row>
    <row r="230" spans="1:9">
      <c r="A230" s="4">
        <v>1071031</v>
      </c>
      <c r="B230" s="7" t="s">
        <v>681</v>
      </c>
      <c r="C230" s="4" t="s">
        <v>7</v>
      </c>
      <c r="D230" s="39">
        <v>26</v>
      </c>
      <c r="E230" s="38">
        <v>4.6800000000000006</v>
      </c>
      <c r="F230" s="38">
        <f t="shared" si="11"/>
        <v>121.68000000000002</v>
      </c>
      <c r="G230" s="2">
        <f t="shared" si="9"/>
        <v>26</v>
      </c>
      <c r="H230" s="2">
        <f t="shared" si="10"/>
        <v>0</v>
      </c>
      <c r="I230" s="7" t="s">
        <v>8</v>
      </c>
    </row>
    <row r="231" spans="1:9">
      <c r="A231" s="4">
        <v>1071049</v>
      </c>
      <c r="B231" s="7" t="s">
        <v>682</v>
      </c>
      <c r="C231" s="4" t="s">
        <v>7</v>
      </c>
      <c r="D231" s="39">
        <v>6</v>
      </c>
      <c r="E231" s="38">
        <v>3.3483333333333332</v>
      </c>
      <c r="F231" s="38">
        <f t="shared" si="11"/>
        <v>20.09</v>
      </c>
      <c r="G231" s="2">
        <f t="shared" si="9"/>
        <v>6</v>
      </c>
      <c r="H231" s="2">
        <f t="shared" si="10"/>
        <v>0</v>
      </c>
      <c r="I231" s="7" t="s">
        <v>8</v>
      </c>
    </row>
    <row r="232" spans="1:9">
      <c r="A232" s="4">
        <v>1071059</v>
      </c>
      <c r="B232" s="7" t="s">
        <v>683</v>
      </c>
      <c r="C232" s="4" t="s">
        <v>7</v>
      </c>
      <c r="D232" s="39">
        <v>18</v>
      </c>
      <c r="E232" s="38">
        <v>1.49</v>
      </c>
      <c r="F232" s="38">
        <f t="shared" si="11"/>
        <v>26.82</v>
      </c>
      <c r="G232" s="2">
        <f t="shared" si="9"/>
        <v>18</v>
      </c>
      <c r="H232" s="2">
        <f t="shared" si="10"/>
        <v>0</v>
      </c>
      <c r="I232" s="7" t="s">
        <v>8</v>
      </c>
    </row>
    <row r="233" spans="1:9">
      <c r="A233" s="4">
        <v>1132669</v>
      </c>
      <c r="B233" s="7" t="s">
        <v>684</v>
      </c>
      <c r="C233" s="4" t="s">
        <v>7</v>
      </c>
      <c r="D233" s="39">
        <v>2</v>
      </c>
      <c r="E233" s="38">
        <v>376.6</v>
      </c>
      <c r="F233" s="38">
        <f t="shared" si="11"/>
        <v>753.2</v>
      </c>
      <c r="G233" s="2">
        <f t="shared" si="9"/>
        <v>2</v>
      </c>
      <c r="H233" s="2">
        <f t="shared" si="10"/>
        <v>0</v>
      </c>
      <c r="I233" s="7" t="s">
        <v>8</v>
      </c>
    </row>
    <row r="234" spans="1:9">
      <c r="A234" s="4">
        <v>1132670</v>
      </c>
      <c r="B234" s="7" t="s">
        <v>685</v>
      </c>
      <c r="C234" s="4" t="s">
        <v>7</v>
      </c>
      <c r="D234" s="39">
        <v>16</v>
      </c>
      <c r="E234" s="38">
        <v>17</v>
      </c>
      <c r="F234" s="38">
        <f t="shared" si="11"/>
        <v>272</v>
      </c>
      <c r="G234" s="2">
        <f t="shared" si="9"/>
        <v>16</v>
      </c>
      <c r="H234" s="2">
        <f t="shared" si="10"/>
        <v>0</v>
      </c>
      <c r="I234" s="7" t="s">
        <v>8</v>
      </c>
    </row>
    <row r="235" spans="1:9">
      <c r="A235" s="4">
        <v>1132671</v>
      </c>
      <c r="B235" s="7" t="s">
        <v>686</v>
      </c>
      <c r="C235" s="4" t="s">
        <v>7</v>
      </c>
      <c r="D235" s="39">
        <v>25</v>
      </c>
      <c r="E235" s="38">
        <v>24</v>
      </c>
      <c r="F235" s="38">
        <f t="shared" si="11"/>
        <v>600</v>
      </c>
      <c r="G235" s="2">
        <f t="shared" si="9"/>
        <v>25</v>
      </c>
      <c r="H235" s="2">
        <f t="shared" si="10"/>
        <v>0</v>
      </c>
      <c r="I235" s="7" t="s">
        <v>8</v>
      </c>
    </row>
    <row r="236" spans="1:9">
      <c r="A236" s="4">
        <v>1074389</v>
      </c>
      <c r="B236" s="7" t="s">
        <v>687</v>
      </c>
      <c r="C236" s="4" t="s">
        <v>7</v>
      </c>
      <c r="D236" s="39">
        <v>43</v>
      </c>
      <c r="E236" s="38">
        <v>23.3</v>
      </c>
      <c r="F236" s="38">
        <f t="shared" si="11"/>
        <v>1001.9</v>
      </c>
      <c r="G236" s="2">
        <f t="shared" si="9"/>
        <v>43</v>
      </c>
      <c r="H236" s="2">
        <f t="shared" si="10"/>
        <v>0</v>
      </c>
      <c r="I236" s="7" t="s">
        <v>8</v>
      </c>
    </row>
    <row r="237" spans="1:9">
      <c r="A237" s="4">
        <v>1074390</v>
      </c>
      <c r="B237" s="7" t="s">
        <v>687</v>
      </c>
      <c r="C237" s="4" t="s">
        <v>7</v>
      </c>
      <c r="D237" s="39">
        <v>46</v>
      </c>
      <c r="E237" s="38">
        <v>25.3</v>
      </c>
      <c r="F237" s="38">
        <f t="shared" si="11"/>
        <v>1163.8</v>
      </c>
      <c r="G237" s="2">
        <f t="shared" si="9"/>
        <v>46</v>
      </c>
      <c r="H237" s="2">
        <f t="shared" si="10"/>
        <v>0</v>
      </c>
      <c r="I237" s="7" t="s">
        <v>8</v>
      </c>
    </row>
    <row r="238" spans="1:9">
      <c r="A238" s="4">
        <v>1074525</v>
      </c>
      <c r="B238" s="7" t="s">
        <v>687</v>
      </c>
      <c r="C238" s="4" t="s">
        <v>7</v>
      </c>
      <c r="D238" s="39">
        <v>52</v>
      </c>
      <c r="E238" s="38">
        <v>24.200000000000003</v>
      </c>
      <c r="F238" s="38">
        <f t="shared" si="11"/>
        <v>1258.4000000000001</v>
      </c>
      <c r="G238" s="2">
        <f t="shared" si="9"/>
        <v>52</v>
      </c>
      <c r="H238" s="2">
        <f t="shared" si="10"/>
        <v>0</v>
      </c>
      <c r="I238" s="7" t="s">
        <v>8</v>
      </c>
    </row>
    <row r="239" spans="1:9">
      <c r="A239" s="4">
        <v>1074200</v>
      </c>
      <c r="B239" s="7" t="s">
        <v>688</v>
      </c>
      <c r="C239" s="4" t="s">
        <v>7</v>
      </c>
      <c r="D239" s="39">
        <v>6</v>
      </c>
      <c r="E239" s="38">
        <v>12.08</v>
      </c>
      <c r="F239" s="38">
        <f t="shared" si="11"/>
        <v>72.48</v>
      </c>
      <c r="G239" s="2">
        <f t="shared" si="9"/>
        <v>6</v>
      </c>
      <c r="H239" s="2">
        <f t="shared" si="10"/>
        <v>0</v>
      </c>
      <c r="I239" s="7" t="s">
        <v>8</v>
      </c>
    </row>
    <row r="240" spans="1:9">
      <c r="A240" s="4">
        <v>1074238</v>
      </c>
      <c r="B240" s="7" t="s">
        <v>689</v>
      </c>
      <c r="C240" s="4" t="s">
        <v>7</v>
      </c>
      <c r="D240" s="39">
        <v>46</v>
      </c>
      <c r="E240" s="38">
        <v>16.59</v>
      </c>
      <c r="F240" s="38">
        <f t="shared" si="11"/>
        <v>763.14</v>
      </c>
      <c r="G240" s="2">
        <f t="shared" si="9"/>
        <v>46</v>
      </c>
      <c r="H240" s="2">
        <f t="shared" si="10"/>
        <v>0</v>
      </c>
      <c r="I240" s="7" t="s">
        <v>8</v>
      </c>
    </row>
    <row r="241" spans="1:9">
      <c r="A241" s="4">
        <v>1074064</v>
      </c>
      <c r="B241" s="7" t="s">
        <v>690</v>
      </c>
      <c r="C241" s="4" t="s">
        <v>7</v>
      </c>
      <c r="D241" s="39">
        <v>57</v>
      </c>
      <c r="E241" s="38">
        <v>5.0399999999999991</v>
      </c>
      <c r="F241" s="38">
        <f t="shared" si="11"/>
        <v>287.27999999999997</v>
      </c>
      <c r="G241" s="2">
        <f t="shared" si="9"/>
        <v>57</v>
      </c>
      <c r="H241" s="2">
        <f t="shared" si="10"/>
        <v>0</v>
      </c>
      <c r="I241" s="7" t="s">
        <v>8</v>
      </c>
    </row>
    <row r="242" spans="1:9">
      <c r="A242" s="4">
        <v>1074582</v>
      </c>
      <c r="B242" s="7" t="s">
        <v>691</v>
      </c>
      <c r="C242" s="4" t="s">
        <v>7</v>
      </c>
      <c r="D242" s="39">
        <v>6</v>
      </c>
      <c r="E242" s="38">
        <v>5.7</v>
      </c>
      <c r="F242" s="38">
        <f t="shared" si="11"/>
        <v>34.200000000000003</v>
      </c>
      <c r="G242" s="2">
        <f t="shared" si="9"/>
        <v>6</v>
      </c>
      <c r="H242" s="2">
        <f t="shared" si="10"/>
        <v>0</v>
      </c>
      <c r="I242" s="7" t="s">
        <v>8</v>
      </c>
    </row>
    <row r="243" spans="1:9">
      <c r="A243" s="4">
        <v>1074583</v>
      </c>
      <c r="B243" s="7" t="s">
        <v>692</v>
      </c>
      <c r="C243" s="4" t="s">
        <v>7</v>
      </c>
      <c r="D243" s="39">
        <v>12</v>
      </c>
      <c r="E243" s="38">
        <v>5.7</v>
      </c>
      <c r="F243" s="38">
        <f t="shared" si="11"/>
        <v>68.400000000000006</v>
      </c>
      <c r="G243" s="2">
        <f t="shared" si="9"/>
        <v>12</v>
      </c>
      <c r="H243" s="2">
        <f t="shared" si="10"/>
        <v>0</v>
      </c>
      <c r="I243" s="7" t="s">
        <v>8</v>
      </c>
    </row>
    <row r="244" spans="1:9">
      <c r="A244" s="4">
        <v>1074696</v>
      </c>
      <c r="B244" s="7" t="s">
        <v>693</v>
      </c>
      <c r="C244" s="4" t="s">
        <v>7</v>
      </c>
      <c r="D244" s="39">
        <v>3</v>
      </c>
      <c r="E244" s="38">
        <v>1</v>
      </c>
      <c r="F244" s="38">
        <f t="shared" si="11"/>
        <v>3</v>
      </c>
      <c r="G244" s="2">
        <f t="shared" si="9"/>
        <v>3</v>
      </c>
      <c r="H244" s="2">
        <f t="shared" si="10"/>
        <v>0</v>
      </c>
      <c r="I244" s="7" t="s">
        <v>8</v>
      </c>
    </row>
    <row r="245" spans="1:9">
      <c r="A245" s="4">
        <v>1132641</v>
      </c>
      <c r="B245" s="7" t="s">
        <v>694</v>
      </c>
      <c r="C245" s="4" t="s">
        <v>7</v>
      </c>
      <c r="D245" s="39">
        <v>36</v>
      </c>
      <c r="E245" s="38">
        <v>33</v>
      </c>
      <c r="F245" s="38">
        <f t="shared" si="11"/>
        <v>1188</v>
      </c>
      <c r="G245" s="2">
        <f t="shared" si="9"/>
        <v>36</v>
      </c>
      <c r="H245" s="2">
        <f t="shared" si="10"/>
        <v>0</v>
      </c>
      <c r="I245" s="7" t="s">
        <v>8</v>
      </c>
    </row>
    <row r="246" spans="1:9">
      <c r="A246" s="4">
        <v>1132642</v>
      </c>
      <c r="B246" s="7" t="s">
        <v>694</v>
      </c>
      <c r="C246" s="4" t="s">
        <v>7</v>
      </c>
      <c r="D246" s="39">
        <v>10</v>
      </c>
      <c r="E246" s="38">
        <v>33</v>
      </c>
      <c r="F246" s="38">
        <f t="shared" si="11"/>
        <v>330</v>
      </c>
      <c r="G246" s="2">
        <f t="shared" si="9"/>
        <v>10</v>
      </c>
      <c r="H246" s="2">
        <f t="shared" si="10"/>
        <v>0</v>
      </c>
      <c r="I246" s="7" t="s">
        <v>8</v>
      </c>
    </row>
    <row r="247" spans="1:9">
      <c r="A247" s="4">
        <v>1132643</v>
      </c>
      <c r="B247" s="7" t="s">
        <v>694</v>
      </c>
      <c r="C247" s="4" t="s">
        <v>7</v>
      </c>
      <c r="D247" s="39">
        <v>1</v>
      </c>
      <c r="E247" s="38">
        <v>33</v>
      </c>
      <c r="F247" s="38">
        <f t="shared" si="11"/>
        <v>33</v>
      </c>
      <c r="G247" s="2">
        <f t="shared" si="9"/>
        <v>1</v>
      </c>
      <c r="H247" s="2">
        <f t="shared" si="10"/>
        <v>0</v>
      </c>
      <c r="I247" s="7" t="s">
        <v>8</v>
      </c>
    </row>
    <row r="248" spans="1:9">
      <c r="A248" s="4">
        <v>1132644</v>
      </c>
      <c r="B248" s="7" t="s">
        <v>694</v>
      </c>
      <c r="C248" s="4" t="s">
        <v>7</v>
      </c>
      <c r="D248" s="39">
        <v>2</v>
      </c>
      <c r="E248" s="38">
        <v>33</v>
      </c>
      <c r="F248" s="38">
        <f t="shared" si="11"/>
        <v>66</v>
      </c>
      <c r="G248" s="2">
        <f t="shared" si="9"/>
        <v>2</v>
      </c>
      <c r="H248" s="2">
        <f t="shared" si="10"/>
        <v>0</v>
      </c>
      <c r="I248" s="7" t="s">
        <v>8</v>
      </c>
    </row>
    <row r="249" spans="1:9">
      <c r="A249" s="4">
        <v>1011169</v>
      </c>
      <c r="B249" s="7" t="s">
        <v>695</v>
      </c>
      <c r="C249" s="4" t="s">
        <v>728</v>
      </c>
      <c r="D249" s="39">
        <v>7</v>
      </c>
      <c r="E249" s="38">
        <v>8.5142857142857142</v>
      </c>
      <c r="F249" s="38">
        <f t="shared" si="11"/>
        <v>59.6</v>
      </c>
      <c r="G249" s="2">
        <f t="shared" si="9"/>
        <v>7</v>
      </c>
      <c r="H249" s="2">
        <f t="shared" si="10"/>
        <v>0</v>
      </c>
      <c r="I249" s="7" t="s">
        <v>8</v>
      </c>
    </row>
    <row r="250" spans="1:9">
      <c r="A250" s="4">
        <v>8014546</v>
      </c>
      <c r="B250" s="7" t="s">
        <v>696</v>
      </c>
      <c r="C250" s="4" t="s">
        <v>7</v>
      </c>
      <c r="D250" s="39">
        <v>6</v>
      </c>
      <c r="E250" s="38">
        <v>6.27</v>
      </c>
      <c r="F250" s="38">
        <f t="shared" si="11"/>
        <v>37.619999999999997</v>
      </c>
      <c r="G250" s="2">
        <f t="shared" si="9"/>
        <v>6</v>
      </c>
      <c r="H250" s="2">
        <f t="shared" si="10"/>
        <v>0</v>
      </c>
      <c r="I250" s="7" t="s">
        <v>8</v>
      </c>
    </row>
    <row r="251" spans="1:9">
      <c r="A251" s="4">
        <v>1132690</v>
      </c>
      <c r="B251" s="7" t="s">
        <v>697</v>
      </c>
      <c r="C251" s="4" t="s">
        <v>7</v>
      </c>
      <c r="D251" s="39">
        <v>1</v>
      </c>
      <c r="E251" s="38">
        <v>376.6</v>
      </c>
      <c r="F251" s="38">
        <f t="shared" si="11"/>
        <v>376.6</v>
      </c>
      <c r="G251" s="2">
        <f t="shared" si="9"/>
        <v>1</v>
      </c>
      <c r="H251" s="2">
        <f t="shared" si="10"/>
        <v>0</v>
      </c>
      <c r="I251" s="7" t="s">
        <v>8</v>
      </c>
    </row>
    <row r="252" spans="1:9">
      <c r="A252" s="4">
        <v>1074628</v>
      </c>
      <c r="B252" s="7" t="s">
        <v>698</v>
      </c>
      <c r="C252" s="4" t="s">
        <v>7</v>
      </c>
      <c r="D252" s="39">
        <v>1</v>
      </c>
      <c r="E252" s="38">
        <v>8.73</v>
      </c>
      <c r="F252" s="38">
        <f t="shared" si="11"/>
        <v>8.73</v>
      </c>
      <c r="G252" s="2">
        <f t="shared" si="9"/>
        <v>1</v>
      </c>
      <c r="H252" s="2">
        <f t="shared" si="10"/>
        <v>0</v>
      </c>
      <c r="I252" s="7" t="s">
        <v>8</v>
      </c>
    </row>
    <row r="253" spans="1:9">
      <c r="A253" s="4">
        <v>1074622</v>
      </c>
      <c r="B253" s="7" t="s">
        <v>699</v>
      </c>
      <c r="C253" s="4" t="s">
        <v>7</v>
      </c>
      <c r="D253" s="39">
        <v>35</v>
      </c>
      <c r="E253" s="38">
        <v>15.2</v>
      </c>
      <c r="F253" s="38">
        <f t="shared" si="11"/>
        <v>532</v>
      </c>
      <c r="G253" s="2">
        <f t="shared" si="9"/>
        <v>35</v>
      </c>
      <c r="H253" s="2">
        <f t="shared" si="10"/>
        <v>0</v>
      </c>
      <c r="I253" s="7" t="s">
        <v>8</v>
      </c>
    </row>
    <row r="254" spans="1:9">
      <c r="A254" s="4">
        <v>1074627</v>
      </c>
      <c r="B254" s="7" t="s">
        <v>699</v>
      </c>
      <c r="C254" s="4" t="s">
        <v>7</v>
      </c>
      <c r="D254" s="39">
        <v>1</v>
      </c>
      <c r="E254" s="38">
        <v>31.02</v>
      </c>
      <c r="F254" s="38">
        <f t="shared" si="11"/>
        <v>31.02</v>
      </c>
      <c r="G254" s="2">
        <f t="shared" si="9"/>
        <v>1</v>
      </c>
      <c r="H254" s="2">
        <f t="shared" si="10"/>
        <v>0</v>
      </c>
      <c r="I254" s="7" t="s">
        <v>8</v>
      </c>
    </row>
    <row r="255" spans="1:9">
      <c r="A255" s="4">
        <v>1074623</v>
      </c>
      <c r="B255" s="7" t="s">
        <v>700</v>
      </c>
      <c r="C255" s="4" t="s">
        <v>7</v>
      </c>
      <c r="D255" s="39">
        <v>277</v>
      </c>
      <c r="E255" s="38">
        <v>44.300000000000004</v>
      </c>
      <c r="F255" s="38">
        <f t="shared" si="11"/>
        <v>12271.1</v>
      </c>
      <c r="G255" s="2">
        <f t="shared" si="9"/>
        <v>277</v>
      </c>
      <c r="H255" s="2">
        <f t="shared" si="10"/>
        <v>0</v>
      </c>
      <c r="I255" s="7" t="s">
        <v>8</v>
      </c>
    </row>
    <row r="256" spans="1:9">
      <c r="A256" s="4">
        <v>1074625</v>
      </c>
      <c r="B256" s="7" t="s">
        <v>701</v>
      </c>
      <c r="C256" s="4" t="s">
        <v>7</v>
      </c>
      <c r="D256" s="39">
        <v>221</v>
      </c>
      <c r="E256" s="38">
        <v>50.089999999999996</v>
      </c>
      <c r="F256" s="38">
        <f t="shared" si="11"/>
        <v>11069.89</v>
      </c>
      <c r="G256" s="2">
        <f t="shared" si="9"/>
        <v>221</v>
      </c>
      <c r="H256" s="2">
        <f t="shared" si="10"/>
        <v>0</v>
      </c>
      <c r="I256" s="7" t="s">
        <v>8</v>
      </c>
    </row>
    <row r="257" spans="1:9">
      <c r="A257" s="4">
        <v>1074629</v>
      </c>
      <c r="B257" s="7" t="s">
        <v>702</v>
      </c>
      <c r="C257" s="4" t="s">
        <v>7</v>
      </c>
      <c r="D257" s="39">
        <v>1</v>
      </c>
      <c r="E257" s="38">
        <v>15.5</v>
      </c>
      <c r="F257" s="38">
        <f t="shared" si="11"/>
        <v>15.5</v>
      </c>
      <c r="G257" s="2">
        <f t="shared" si="9"/>
        <v>1</v>
      </c>
      <c r="H257" s="2">
        <f t="shared" si="10"/>
        <v>0</v>
      </c>
      <c r="I257" s="7" t="s">
        <v>8</v>
      </c>
    </row>
    <row r="258" spans="1:9">
      <c r="A258" s="4">
        <v>1074624</v>
      </c>
      <c r="B258" s="7" t="s">
        <v>703</v>
      </c>
      <c r="C258" s="4" t="s">
        <v>7</v>
      </c>
      <c r="D258" s="39">
        <v>50</v>
      </c>
      <c r="E258" s="38">
        <v>81.319999999999993</v>
      </c>
      <c r="F258" s="38">
        <f t="shared" si="11"/>
        <v>4065.9999999999995</v>
      </c>
      <c r="G258" s="2">
        <f t="shared" ref="G258:G280" si="12">D258</f>
        <v>50</v>
      </c>
      <c r="H258" s="2">
        <f t="shared" ref="H258:H280" si="13">G258-D258</f>
        <v>0</v>
      </c>
      <c r="I258" s="7" t="s">
        <v>8</v>
      </c>
    </row>
    <row r="259" spans="1:9">
      <c r="A259" s="4">
        <v>1074630</v>
      </c>
      <c r="B259" s="7" t="s">
        <v>704</v>
      </c>
      <c r="C259" s="4" t="s">
        <v>7</v>
      </c>
      <c r="D259" s="39">
        <v>48</v>
      </c>
      <c r="E259" s="38">
        <v>113.02</v>
      </c>
      <c r="F259" s="38">
        <f t="shared" ref="F259:F280" si="14">D259*E259</f>
        <v>5424.96</v>
      </c>
      <c r="G259" s="2">
        <f t="shared" si="12"/>
        <v>48</v>
      </c>
      <c r="H259" s="2">
        <f t="shared" si="13"/>
        <v>0</v>
      </c>
      <c r="I259" s="7" t="s">
        <v>8</v>
      </c>
    </row>
    <row r="260" spans="1:9">
      <c r="A260" s="4">
        <v>1074626</v>
      </c>
      <c r="B260" s="7" t="s">
        <v>705</v>
      </c>
      <c r="C260" s="4" t="s">
        <v>7</v>
      </c>
      <c r="D260" s="39">
        <v>1</v>
      </c>
      <c r="E260" s="38">
        <v>44.58</v>
      </c>
      <c r="F260" s="38">
        <f t="shared" si="14"/>
        <v>44.58</v>
      </c>
      <c r="G260" s="2">
        <f t="shared" si="12"/>
        <v>1</v>
      </c>
      <c r="H260" s="2">
        <f t="shared" si="13"/>
        <v>0</v>
      </c>
      <c r="I260" s="7" t="s">
        <v>8</v>
      </c>
    </row>
    <row r="261" spans="1:9">
      <c r="A261" s="4">
        <v>1074690</v>
      </c>
      <c r="B261" s="7" t="s">
        <v>706</v>
      </c>
      <c r="C261" s="4" t="s">
        <v>7</v>
      </c>
      <c r="D261" s="39">
        <v>1</v>
      </c>
      <c r="E261" s="38">
        <v>26.4</v>
      </c>
      <c r="F261" s="38">
        <f t="shared" si="14"/>
        <v>26.4</v>
      </c>
      <c r="G261" s="2">
        <f t="shared" si="12"/>
        <v>1</v>
      </c>
      <c r="H261" s="2">
        <f t="shared" si="13"/>
        <v>0</v>
      </c>
      <c r="I261" s="7" t="s">
        <v>8</v>
      </c>
    </row>
    <row r="262" spans="1:9">
      <c r="A262" s="4">
        <v>1132673</v>
      </c>
      <c r="B262" s="7" t="s">
        <v>707</v>
      </c>
      <c r="C262" s="4" t="s">
        <v>7</v>
      </c>
      <c r="D262" s="39">
        <v>1</v>
      </c>
      <c r="E262" s="38">
        <v>80</v>
      </c>
      <c r="F262" s="38">
        <f t="shared" si="14"/>
        <v>80</v>
      </c>
      <c r="G262" s="2">
        <f t="shared" si="12"/>
        <v>1</v>
      </c>
      <c r="H262" s="2">
        <f t="shared" si="13"/>
        <v>0</v>
      </c>
      <c r="I262" s="7" t="s">
        <v>8</v>
      </c>
    </row>
    <row r="263" spans="1:9">
      <c r="A263" s="4">
        <v>1132674</v>
      </c>
      <c r="B263" s="7" t="s">
        <v>707</v>
      </c>
      <c r="C263" s="4" t="s">
        <v>7</v>
      </c>
      <c r="D263" s="39">
        <v>3</v>
      </c>
      <c r="E263" s="38">
        <v>40.6</v>
      </c>
      <c r="F263" s="38">
        <f t="shared" si="14"/>
        <v>121.80000000000001</v>
      </c>
      <c r="G263" s="2">
        <f t="shared" si="12"/>
        <v>3</v>
      </c>
      <c r="H263" s="2">
        <f t="shared" si="13"/>
        <v>0</v>
      </c>
      <c r="I263" s="7" t="s">
        <v>8</v>
      </c>
    </row>
    <row r="264" spans="1:9">
      <c r="A264" s="4">
        <v>1132675</v>
      </c>
      <c r="B264" s="7" t="s">
        <v>707</v>
      </c>
      <c r="C264" s="4" t="s">
        <v>7</v>
      </c>
      <c r="D264" s="39">
        <v>1</v>
      </c>
      <c r="E264" s="38">
        <v>33.6</v>
      </c>
      <c r="F264" s="38">
        <f t="shared" si="14"/>
        <v>33.6</v>
      </c>
      <c r="G264" s="2">
        <f t="shared" si="12"/>
        <v>1</v>
      </c>
      <c r="H264" s="2">
        <f t="shared" si="13"/>
        <v>0</v>
      </c>
      <c r="I264" s="7" t="s">
        <v>8</v>
      </c>
    </row>
    <row r="265" spans="1:9">
      <c r="A265" s="4">
        <v>1072053</v>
      </c>
      <c r="B265" s="7" t="s">
        <v>708</v>
      </c>
      <c r="C265" s="4" t="s">
        <v>728</v>
      </c>
      <c r="D265" s="39">
        <v>10.08</v>
      </c>
      <c r="E265" s="38">
        <v>7.9781746031746037</v>
      </c>
      <c r="F265" s="38">
        <f t="shared" si="14"/>
        <v>80.42</v>
      </c>
      <c r="G265" s="2">
        <f t="shared" si="12"/>
        <v>10.08</v>
      </c>
      <c r="H265" s="2">
        <f t="shared" si="13"/>
        <v>0</v>
      </c>
      <c r="I265" s="7" t="s">
        <v>8</v>
      </c>
    </row>
    <row r="266" spans="1:9">
      <c r="A266" s="4">
        <v>5020016</v>
      </c>
      <c r="B266" s="7" t="s">
        <v>709</v>
      </c>
      <c r="C266" s="4" t="s">
        <v>729</v>
      </c>
      <c r="D266" s="39">
        <v>205</v>
      </c>
      <c r="E266" s="38">
        <v>1.6886341463414636</v>
      </c>
      <c r="F266" s="38">
        <f t="shared" si="14"/>
        <v>346.17</v>
      </c>
      <c r="G266" s="2">
        <f t="shared" si="12"/>
        <v>205</v>
      </c>
      <c r="H266" s="2">
        <f t="shared" si="13"/>
        <v>0</v>
      </c>
      <c r="I266" s="7" t="s">
        <v>8</v>
      </c>
    </row>
    <row r="267" spans="1:9">
      <c r="A267" s="4">
        <v>1132648</v>
      </c>
      <c r="B267" s="7" t="s">
        <v>710</v>
      </c>
      <c r="C267" s="4" t="s">
        <v>7</v>
      </c>
      <c r="D267" s="39">
        <v>16</v>
      </c>
      <c r="E267" s="38">
        <v>5.2750000000000004</v>
      </c>
      <c r="F267" s="38">
        <f t="shared" si="14"/>
        <v>84.4</v>
      </c>
      <c r="G267" s="2">
        <f t="shared" si="12"/>
        <v>16</v>
      </c>
      <c r="H267" s="2">
        <f t="shared" si="13"/>
        <v>0</v>
      </c>
      <c r="I267" s="7" t="s">
        <v>8</v>
      </c>
    </row>
    <row r="268" spans="1:9">
      <c r="A268" s="4">
        <v>1132647</v>
      </c>
      <c r="B268" s="7" t="s">
        <v>711</v>
      </c>
      <c r="C268" s="4" t="s">
        <v>7</v>
      </c>
      <c r="D268" s="39">
        <v>8</v>
      </c>
      <c r="E268" s="38">
        <v>5.0999999999999996</v>
      </c>
      <c r="F268" s="38">
        <f t="shared" si="14"/>
        <v>40.799999999999997</v>
      </c>
      <c r="G268" s="2">
        <f t="shared" si="12"/>
        <v>8</v>
      </c>
      <c r="H268" s="2">
        <f t="shared" si="13"/>
        <v>0</v>
      </c>
      <c r="I268" s="7" t="s">
        <v>8</v>
      </c>
    </row>
    <row r="269" spans="1:9">
      <c r="A269" s="4">
        <v>1132645</v>
      </c>
      <c r="B269" s="7" t="s">
        <v>712</v>
      </c>
      <c r="C269" s="4" t="s">
        <v>7</v>
      </c>
      <c r="D269" s="39">
        <v>9</v>
      </c>
      <c r="E269" s="38">
        <v>13.7</v>
      </c>
      <c r="F269" s="38">
        <f t="shared" si="14"/>
        <v>123.3</v>
      </c>
      <c r="G269" s="2">
        <f t="shared" si="12"/>
        <v>9</v>
      </c>
      <c r="H269" s="2">
        <f t="shared" si="13"/>
        <v>0</v>
      </c>
      <c r="I269" s="7" t="s">
        <v>8</v>
      </c>
    </row>
    <row r="270" spans="1:9">
      <c r="A270" s="4">
        <v>8014703</v>
      </c>
      <c r="B270" s="7" t="s">
        <v>713</v>
      </c>
      <c r="C270" s="4" t="s">
        <v>7</v>
      </c>
      <c r="D270" s="39">
        <v>13</v>
      </c>
      <c r="E270" s="38">
        <v>4.63</v>
      </c>
      <c r="F270" s="38">
        <f t="shared" si="14"/>
        <v>60.19</v>
      </c>
      <c r="G270" s="2">
        <f t="shared" si="12"/>
        <v>13</v>
      </c>
      <c r="H270" s="2">
        <f t="shared" si="13"/>
        <v>0</v>
      </c>
      <c r="I270" s="7" t="s">
        <v>8</v>
      </c>
    </row>
    <row r="271" spans="1:9">
      <c r="A271" s="4">
        <v>1132679</v>
      </c>
      <c r="B271" s="7" t="s">
        <v>714</v>
      </c>
      <c r="C271" s="4" t="s">
        <v>7</v>
      </c>
      <c r="D271" s="39">
        <v>1</v>
      </c>
      <c r="E271" s="38">
        <v>30</v>
      </c>
      <c r="F271" s="38">
        <f t="shared" si="14"/>
        <v>30</v>
      </c>
      <c r="G271" s="2">
        <f t="shared" si="12"/>
        <v>1</v>
      </c>
      <c r="H271" s="2">
        <f t="shared" si="13"/>
        <v>0</v>
      </c>
      <c r="I271" s="7" t="s">
        <v>8</v>
      </c>
    </row>
    <row r="272" spans="1:9">
      <c r="A272" s="4">
        <v>1132678</v>
      </c>
      <c r="B272" s="7" t="s">
        <v>715</v>
      </c>
      <c r="C272" s="4" t="s">
        <v>7</v>
      </c>
      <c r="D272" s="39">
        <v>1</v>
      </c>
      <c r="E272" s="38">
        <v>32</v>
      </c>
      <c r="F272" s="38">
        <f t="shared" si="14"/>
        <v>32</v>
      </c>
      <c r="G272" s="2">
        <f t="shared" si="12"/>
        <v>1</v>
      </c>
      <c r="H272" s="2">
        <f t="shared" si="13"/>
        <v>0</v>
      </c>
      <c r="I272" s="7" t="s">
        <v>8</v>
      </c>
    </row>
    <row r="273" spans="1:9">
      <c r="A273" s="4">
        <v>1132677</v>
      </c>
      <c r="B273" s="7" t="s">
        <v>716</v>
      </c>
      <c r="C273" s="4" t="s">
        <v>7</v>
      </c>
      <c r="D273" s="39">
        <v>1</v>
      </c>
      <c r="E273" s="38">
        <v>18.899999999999999</v>
      </c>
      <c r="F273" s="38">
        <f t="shared" si="14"/>
        <v>18.899999999999999</v>
      </c>
      <c r="G273" s="2">
        <f t="shared" si="12"/>
        <v>1</v>
      </c>
      <c r="H273" s="2">
        <f t="shared" si="13"/>
        <v>0</v>
      </c>
      <c r="I273" s="7" t="s">
        <v>8</v>
      </c>
    </row>
    <row r="274" spans="1:9">
      <c r="A274" s="4">
        <v>1132676</v>
      </c>
      <c r="B274" s="7" t="s">
        <v>717</v>
      </c>
      <c r="C274" s="4" t="s">
        <v>7</v>
      </c>
      <c r="D274" s="39">
        <v>1</v>
      </c>
      <c r="E274" s="38">
        <v>9.8000000000000007</v>
      </c>
      <c r="F274" s="38">
        <f t="shared" si="14"/>
        <v>9.8000000000000007</v>
      </c>
      <c r="G274" s="2">
        <f t="shared" si="12"/>
        <v>1</v>
      </c>
      <c r="H274" s="2">
        <f t="shared" si="13"/>
        <v>0</v>
      </c>
      <c r="I274" s="7" t="s">
        <v>8</v>
      </c>
    </row>
    <row r="275" spans="1:9">
      <c r="A275" s="4">
        <v>1132640</v>
      </c>
      <c r="B275" s="7" t="s">
        <v>718</v>
      </c>
      <c r="C275" s="4" t="s">
        <v>7</v>
      </c>
      <c r="D275" s="39">
        <v>68</v>
      </c>
      <c r="E275" s="38">
        <v>59.800000000000004</v>
      </c>
      <c r="F275" s="38">
        <f t="shared" si="14"/>
        <v>4066.4</v>
      </c>
      <c r="G275" s="2">
        <f t="shared" si="12"/>
        <v>68</v>
      </c>
      <c r="H275" s="2">
        <f t="shared" si="13"/>
        <v>0</v>
      </c>
      <c r="I275" s="7" t="s">
        <v>8</v>
      </c>
    </row>
    <row r="276" spans="1:9">
      <c r="A276" s="4">
        <v>1132639</v>
      </c>
      <c r="B276" s="7" t="s">
        <v>719</v>
      </c>
      <c r="C276" s="4" t="s">
        <v>7</v>
      </c>
      <c r="D276" s="39">
        <v>7</v>
      </c>
      <c r="E276" s="38">
        <v>98.55</v>
      </c>
      <c r="F276" s="38">
        <f t="shared" si="14"/>
        <v>689.85</v>
      </c>
      <c r="G276" s="2">
        <f t="shared" si="12"/>
        <v>7</v>
      </c>
      <c r="H276" s="2">
        <f t="shared" si="13"/>
        <v>0</v>
      </c>
      <c r="I276" s="7" t="s">
        <v>8</v>
      </c>
    </row>
    <row r="277" spans="1:9">
      <c r="A277" s="4">
        <v>1132660</v>
      </c>
      <c r="B277" s="7" t="s">
        <v>720</v>
      </c>
      <c r="C277" s="4" t="s">
        <v>7</v>
      </c>
      <c r="D277" s="39">
        <v>5</v>
      </c>
      <c r="E277" s="38">
        <v>31.5</v>
      </c>
      <c r="F277" s="38">
        <f t="shared" si="14"/>
        <v>157.5</v>
      </c>
      <c r="G277" s="2">
        <f t="shared" si="12"/>
        <v>5</v>
      </c>
      <c r="H277" s="2">
        <f t="shared" si="13"/>
        <v>0</v>
      </c>
      <c r="I277" s="7" t="s">
        <v>8</v>
      </c>
    </row>
    <row r="278" spans="1:9">
      <c r="A278" s="4">
        <v>1132661</v>
      </c>
      <c r="B278" s="7" t="s">
        <v>721</v>
      </c>
      <c r="C278" s="4" t="s">
        <v>7</v>
      </c>
      <c r="D278" s="39">
        <v>1</v>
      </c>
      <c r="E278" s="38">
        <v>336</v>
      </c>
      <c r="F278" s="38">
        <f t="shared" si="14"/>
        <v>336</v>
      </c>
      <c r="G278" s="2">
        <f t="shared" si="12"/>
        <v>1</v>
      </c>
      <c r="H278" s="2">
        <f t="shared" si="13"/>
        <v>0</v>
      </c>
      <c r="I278" s="7" t="s">
        <v>8</v>
      </c>
    </row>
    <row r="279" spans="1:9">
      <c r="A279" s="4">
        <v>8013948</v>
      </c>
      <c r="B279" s="7" t="s">
        <v>722</v>
      </c>
      <c r="C279" s="4" t="s">
        <v>728</v>
      </c>
      <c r="D279" s="39">
        <v>10.14</v>
      </c>
      <c r="E279" s="38">
        <v>107.12031558185404</v>
      </c>
      <c r="F279" s="38">
        <f t="shared" si="14"/>
        <v>1086.2</v>
      </c>
      <c r="G279" s="2">
        <f t="shared" si="12"/>
        <v>10.14</v>
      </c>
      <c r="H279" s="2">
        <f t="shared" si="13"/>
        <v>0</v>
      </c>
      <c r="I279" s="7" t="s">
        <v>8</v>
      </c>
    </row>
    <row r="280" spans="1:9">
      <c r="A280" s="4">
        <v>1131002</v>
      </c>
      <c r="B280" s="7" t="s">
        <v>723</v>
      </c>
      <c r="C280" s="4" t="s">
        <v>724</v>
      </c>
      <c r="D280" s="39">
        <v>10</v>
      </c>
      <c r="E280" s="38">
        <v>1.51</v>
      </c>
      <c r="F280" s="38">
        <f t="shared" si="14"/>
        <v>15.1</v>
      </c>
      <c r="G280" s="2">
        <f t="shared" si="12"/>
        <v>10</v>
      </c>
      <c r="H280" s="2">
        <f t="shared" si="13"/>
        <v>0</v>
      </c>
      <c r="I280" s="7" t="s">
        <v>8</v>
      </c>
    </row>
  </sheetData>
  <autoFilter ref="A1:I1" xr:uid="{0BF25219-4969-4BC4-B1F8-408A55EB3EAB}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DB2AA3-9CA2-47CC-B080-178AF0EA12C1}">
  <dimension ref="A1:M79"/>
  <sheetViews>
    <sheetView workbookViewId="0">
      <selection activeCell="L15" sqref="L15"/>
    </sheetView>
  </sheetViews>
  <sheetFormatPr defaultRowHeight="15"/>
  <cols>
    <col min="1" max="1" width="19" bestFit="1" customWidth="1"/>
    <col min="2" max="2" width="0" hidden="1" customWidth="1"/>
    <col min="3" max="3" width="10.85546875" bestFit="1" customWidth="1"/>
    <col min="4" max="4" width="16.28515625" bestFit="1" customWidth="1"/>
    <col min="5" max="5" width="22.5703125" bestFit="1" customWidth="1"/>
    <col min="6" max="6" width="22.140625" bestFit="1" customWidth="1"/>
    <col min="7" max="7" width="58.140625" bestFit="1" customWidth="1"/>
    <col min="8" max="8" width="8.140625" bestFit="1" customWidth="1"/>
    <col min="9" max="9" width="18" bestFit="1" customWidth="1"/>
    <col min="10" max="10" width="18.28515625" bestFit="1" customWidth="1"/>
    <col min="11" max="11" width="12.85546875" bestFit="1" customWidth="1"/>
    <col min="12" max="12" width="20.140625" bestFit="1" customWidth="1"/>
    <col min="13" max="13" width="32.7109375" bestFit="1" customWidth="1"/>
  </cols>
  <sheetData>
    <row r="1" spans="1:13">
      <c r="A1" s="42" t="s">
        <v>0</v>
      </c>
      <c r="B1" s="42"/>
      <c r="C1" s="42" t="s">
        <v>302</v>
      </c>
      <c r="D1" s="42" t="s">
        <v>303</v>
      </c>
      <c r="E1" s="42" t="s">
        <v>304</v>
      </c>
      <c r="F1" s="43" t="s">
        <v>305</v>
      </c>
      <c r="G1" s="42" t="s">
        <v>1</v>
      </c>
      <c r="H1" s="42" t="s">
        <v>426</v>
      </c>
      <c r="I1" s="44" t="s">
        <v>447</v>
      </c>
      <c r="J1" s="45" t="s">
        <v>831</v>
      </c>
      <c r="K1" s="45" t="s">
        <v>328</v>
      </c>
      <c r="L1" s="45" t="s">
        <v>449</v>
      </c>
      <c r="M1" s="42" t="s">
        <v>6</v>
      </c>
    </row>
    <row r="2" spans="1:13">
      <c r="A2" s="46">
        <v>200535</v>
      </c>
      <c r="B2" s="46"/>
      <c r="C2" s="46" t="s">
        <v>306</v>
      </c>
      <c r="D2" s="46">
        <v>104</v>
      </c>
      <c r="E2" s="46">
        <v>22122</v>
      </c>
      <c r="F2" s="47">
        <v>0.25</v>
      </c>
      <c r="G2" s="48" t="s">
        <v>14</v>
      </c>
      <c r="H2" s="46" t="s">
        <v>7</v>
      </c>
      <c r="I2" s="49">
        <v>1</v>
      </c>
      <c r="J2" s="50">
        <v>5000</v>
      </c>
      <c r="K2" s="50">
        <v>1250</v>
      </c>
      <c r="L2" s="50">
        <v>3750</v>
      </c>
      <c r="M2" s="46" t="s">
        <v>8</v>
      </c>
    </row>
    <row r="3" spans="1:13">
      <c r="A3" s="46">
        <v>200536</v>
      </c>
      <c r="B3" s="46"/>
      <c r="C3" s="46" t="s">
        <v>306</v>
      </c>
      <c r="D3" s="46">
        <v>104</v>
      </c>
      <c r="E3" s="46">
        <v>22199</v>
      </c>
      <c r="F3" s="47">
        <v>0.25</v>
      </c>
      <c r="G3" s="48" t="s">
        <v>34</v>
      </c>
      <c r="H3" s="46" t="s">
        <v>7</v>
      </c>
      <c r="I3" s="49">
        <v>1</v>
      </c>
      <c r="J3" s="50">
        <v>8000</v>
      </c>
      <c r="K3" s="50">
        <v>2000</v>
      </c>
      <c r="L3" s="50">
        <v>6000</v>
      </c>
      <c r="M3" s="46" t="s">
        <v>8</v>
      </c>
    </row>
    <row r="4" spans="1:13">
      <c r="A4" s="46">
        <v>201000</v>
      </c>
      <c r="B4" s="46"/>
      <c r="C4" s="46" t="s">
        <v>306</v>
      </c>
      <c r="D4" s="46">
        <v>104</v>
      </c>
      <c r="E4" s="46">
        <v>22122</v>
      </c>
      <c r="F4" s="47">
        <v>0.25</v>
      </c>
      <c r="G4" s="48" t="s">
        <v>38</v>
      </c>
      <c r="H4" s="46" t="s">
        <v>7</v>
      </c>
      <c r="I4" s="49">
        <v>1</v>
      </c>
      <c r="J4" s="50">
        <v>40000</v>
      </c>
      <c r="K4" s="50">
        <v>10000</v>
      </c>
      <c r="L4" s="50">
        <v>30000</v>
      </c>
      <c r="M4" s="46" t="s">
        <v>8</v>
      </c>
    </row>
    <row r="5" spans="1:13">
      <c r="A5" s="46">
        <v>201001</v>
      </c>
      <c r="B5" s="46"/>
      <c r="C5" s="46" t="s">
        <v>306</v>
      </c>
      <c r="D5" s="46">
        <v>104</v>
      </c>
      <c r="E5" s="46">
        <v>22122</v>
      </c>
      <c r="F5" s="47">
        <v>0.25</v>
      </c>
      <c r="G5" s="48" t="s">
        <v>39</v>
      </c>
      <c r="H5" s="46" t="s">
        <v>7</v>
      </c>
      <c r="I5" s="49">
        <v>1</v>
      </c>
      <c r="J5" s="50">
        <v>80000</v>
      </c>
      <c r="K5" s="50">
        <v>20000</v>
      </c>
      <c r="L5" s="50">
        <v>60000</v>
      </c>
      <c r="M5" s="46" t="s">
        <v>8</v>
      </c>
    </row>
    <row r="6" spans="1:13">
      <c r="A6" s="46">
        <v>201003</v>
      </c>
      <c r="B6" s="46"/>
      <c r="C6" s="46" t="s">
        <v>306</v>
      </c>
      <c r="D6" s="46">
        <v>104</v>
      </c>
      <c r="E6" s="46">
        <v>22122</v>
      </c>
      <c r="F6" s="47">
        <v>0.25</v>
      </c>
      <c r="G6" s="48" t="s">
        <v>40</v>
      </c>
      <c r="H6" s="46" t="s">
        <v>7</v>
      </c>
      <c r="I6" s="49">
        <v>1</v>
      </c>
      <c r="J6" s="50">
        <v>70000</v>
      </c>
      <c r="K6" s="50">
        <v>17500</v>
      </c>
      <c r="L6" s="50">
        <v>52500</v>
      </c>
      <c r="M6" s="46" t="s">
        <v>8</v>
      </c>
    </row>
    <row r="7" spans="1:13">
      <c r="A7" s="46">
        <v>200551</v>
      </c>
      <c r="B7" s="46"/>
      <c r="C7" s="46" t="s">
        <v>306</v>
      </c>
      <c r="D7" s="46">
        <v>104</v>
      </c>
      <c r="E7" s="46">
        <v>22120</v>
      </c>
      <c r="F7" s="47">
        <v>0.25</v>
      </c>
      <c r="G7" s="48" t="s">
        <v>47</v>
      </c>
      <c r="H7" s="46" t="s">
        <v>7</v>
      </c>
      <c r="I7" s="49">
        <v>1</v>
      </c>
      <c r="J7" s="50">
        <v>10000</v>
      </c>
      <c r="K7" s="50">
        <v>2500</v>
      </c>
      <c r="L7" s="50">
        <v>7500</v>
      </c>
      <c r="M7" s="46" t="s">
        <v>8</v>
      </c>
    </row>
    <row r="8" spans="1:13">
      <c r="A8" s="46">
        <v>200550</v>
      </c>
      <c r="B8" s="46"/>
      <c r="C8" s="46" t="s">
        <v>306</v>
      </c>
      <c r="D8" s="46">
        <v>104</v>
      </c>
      <c r="E8" s="46">
        <v>22120</v>
      </c>
      <c r="F8" s="47">
        <v>0.25</v>
      </c>
      <c r="G8" s="48" t="s">
        <v>48</v>
      </c>
      <c r="H8" s="46" t="s">
        <v>7</v>
      </c>
      <c r="I8" s="49">
        <v>1</v>
      </c>
      <c r="J8" s="50">
        <v>6000</v>
      </c>
      <c r="K8" s="50">
        <v>1500</v>
      </c>
      <c r="L8" s="50">
        <v>4500</v>
      </c>
      <c r="M8" s="46" t="s">
        <v>8</v>
      </c>
    </row>
    <row r="9" spans="1:13">
      <c r="A9" s="46">
        <v>201472</v>
      </c>
      <c r="B9" s="46"/>
      <c r="C9" s="46" t="s">
        <v>306</v>
      </c>
      <c r="D9" s="46">
        <v>106</v>
      </c>
      <c r="E9" s="46">
        <v>22122</v>
      </c>
      <c r="F9" s="47">
        <v>0.25</v>
      </c>
      <c r="G9" s="48" t="s">
        <v>53</v>
      </c>
      <c r="H9" s="46" t="s">
        <v>7</v>
      </c>
      <c r="I9" s="49">
        <v>1</v>
      </c>
      <c r="J9" s="50">
        <v>1000</v>
      </c>
      <c r="K9" s="50">
        <v>250</v>
      </c>
      <c r="L9" s="50">
        <v>750</v>
      </c>
      <c r="M9" s="46" t="s">
        <v>8</v>
      </c>
    </row>
    <row r="10" spans="1:13">
      <c r="A10" s="46">
        <v>200538</v>
      </c>
      <c r="B10" s="46"/>
      <c r="C10" s="46" t="s">
        <v>306</v>
      </c>
      <c r="D10" s="46">
        <v>104</v>
      </c>
      <c r="E10" s="46">
        <v>22122</v>
      </c>
      <c r="F10" s="47">
        <v>0.25</v>
      </c>
      <c r="G10" s="48" t="s">
        <v>57</v>
      </c>
      <c r="H10" s="46" t="s">
        <v>7</v>
      </c>
      <c r="I10" s="49">
        <v>1</v>
      </c>
      <c r="J10" s="50">
        <v>2500</v>
      </c>
      <c r="K10" s="50">
        <v>625</v>
      </c>
      <c r="L10" s="50">
        <v>1875</v>
      </c>
      <c r="M10" s="46" t="s">
        <v>8</v>
      </c>
    </row>
    <row r="11" spans="1:13">
      <c r="A11" s="46">
        <v>201769</v>
      </c>
      <c r="B11" s="46"/>
      <c r="C11" s="46" t="s">
        <v>306</v>
      </c>
      <c r="D11" s="46">
        <v>108</v>
      </c>
      <c r="E11" s="46">
        <v>22120</v>
      </c>
      <c r="F11" s="47">
        <v>0.25</v>
      </c>
      <c r="G11" s="48" t="s">
        <v>63</v>
      </c>
      <c r="H11" s="46" t="s">
        <v>31</v>
      </c>
      <c r="I11" s="49">
        <v>20</v>
      </c>
      <c r="J11" s="50">
        <v>10000</v>
      </c>
      <c r="K11" s="50">
        <v>2500</v>
      </c>
      <c r="L11" s="50">
        <v>7500</v>
      </c>
      <c r="M11" s="46" t="s">
        <v>8</v>
      </c>
    </row>
    <row r="12" spans="1:13">
      <c r="A12" s="46">
        <v>201773</v>
      </c>
      <c r="B12" s="46"/>
      <c r="C12" s="46" t="s">
        <v>306</v>
      </c>
      <c r="D12" s="46">
        <v>108</v>
      </c>
      <c r="E12" s="46">
        <v>22120</v>
      </c>
      <c r="F12" s="47">
        <v>0.25</v>
      </c>
      <c r="G12" s="48" t="s">
        <v>64</v>
      </c>
      <c r="H12" s="46" t="s">
        <v>31</v>
      </c>
      <c r="I12" s="49">
        <v>20</v>
      </c>
      <c r="J12" s="50">
        <v>10000</v>
      </c>
      <c r="K12" s="50">
        <v>2500</v>
      </c>
      <c r="L12" s="50">
        <v>7500</v>
      </c>
      <c r="M12" s="46" t="s">
        <v>8</v>
      </c>
    </row>
    <row r="13" spans="1:13">
      <c r="A13" s="46">
        <v>200549</v>
      </c>
      <c r="B13" s="46"/>
      <c r="C13" s="46" t="s">
        <v>306</v>
      </c>
      <c r="D13" s="46">
        <v>104</v>
      </c>
      <c r="E13" s="46">
        <v>22122</v>
      </c>
      <c r="F13" s="47">
        <v>0.25</v>
      </c>
      <c r="G13" s="48" t="s">
        <v>69</v>
      </c>
      <c r="H13" s="46" t="s">
        <v>7</v>
      </c>
      <c r="I13" s="49">
        <v>1</v>
      </c>
      <c r="J13" s="50">
        <v>1500</v>
      </c>
      <c r="K13" s="50">
        <v>375</v>
      </c>
      <c r="L13" s="50">
        <v>1125</v>
      </c>
      <c r="M13" s="46" t="s">
        <v>8</v>
      </c>
    </row>
    <row r="14" spans="1:13">
      <c r="A14" s="46">
        <v>201711</v>
      </c>
      <c r="B14" s="46"/>
      <c r="C14" s="46" t="s">
        <v>306</v>
      </c>
      <c r="D14" s="46">
        <v>108</v>
      </c>
      <c r="E14" s="46">
        <v>22122</v>
      </c>
      <c r="F14" s="47">
        <v>0.25</v>
      </c>
      <c r="G14" s="48" t="s">
        <v>89</v>
      </c>
      <c r="H14" s="46" t="s">
        <v>7</v>
      </c>
      <c r="I14" s="49">
        <v>1</v>
      </c>
      <c r="J14" s="50">
        <v>9500</v>
      </c>
      <c r="K14" s="50">
        <v>2375</v>
      </c>
      <c r="L14" s="50">
        <v>7125</v>
      </c>
      <c r="M14" s="46" t="s">
        <v>8</v>
      </c>
    </row>
    <row r="15" spans="1:13">
      <c r="A15" s="46">
        <v>201700</v>
      </c>
      <c r="B15" s="46"/>
      <c r="C15" s="46" t="s">
        <v>306</v>
      </c>
      <c r="D15" s="46">
        <v>108</v>
      </c>
      <c r="E15" s="46">
        <v>22120</v>
      </c>
      <c r="F15" s="47">
        <v>0.25</v>
      </c>
      <c r="G15" s="48" t="s">
        <v>106</v>
      </c>
      <c r="H15" s="46" t="s">
        <v>7</v>
      </c>
      <c r="I15" s="49">
        <v>1</v>
      </c>
      <c r="J15" s="50">
        <v>7500</v>
      </c>
      <c r="K15" s="50">
        <v>1875</v>
      </c>
      <c r="L15" s="50">
        <v>5625</v>
      </c>
      <c r="M15" s="46" t="s">
        <v>8</v>
      </c>
    </row>
    <row r="16" spans="1:13">
      <c r="A16" s="46">
        <v>200568</v>
      </c>
      <c r="B16" s="46"/>
      <c r="C16" s="46" t="s">
        <v>306</v>
      </c>
      <c r="D16" s="46">
        <v>108</v>
      </c>
      <c r="E16" s="46">
        <v>22122</v>
      </c>
      <c r="F16" s="47">
        <v>0.25</v>
      </c>
      <c r="G16" s="48" t="s">
        <v>151</v>
      </c>
      <c r="H16" s="46" t="s">
        <v>7</v>
      </c>
      <c r="I16" s="49">
        <v>1</v>
      </c>
      <c r="J16" s="50">
        <v>1200</v>
      </c>
      <c r="K16" s="50">
        <v>300</v>
      </c>
      <c r="L16" s="50">
        <v>900</v>
      </c>
      <c r="M16" s="46" t="s">
        <v>8</v>
      </c>
    </row>
    <row r="17" spans="1:13">
      <c r="A17" s="46">
        <v>200100</v>
      </c>
      <c r="B17" s="46"/>
      <c r="C17" s="46" t="s">
        <v>306</v>
      </c>
      <c r="D17" s="46">
        <v>104</v>
      </c>
      <c r="E17" s="46">
        <v>22120</v>
      </c>
      <c r="F17" s="47">
        <v>0.25</v>
      </c>
      <c r="G17" s="48" t="s">
        <v>185</v>
      </c>
      <c r="H17" s="46" t="s">
        <v>7</v>
      </c>
      <c r="I17" s="49">
        <v>1</v>
      </c>
      <c r="J17" s="50">
        <v>3000</v>
      </c>
      <c r="K17" s="50">
        <v>750</v>
      </c>
      <c r="L17" s="50">
        <v>2250</v>
      </c>
      <c r="M17" s="46" t="s">
        <v>8</v>
      </c>
    </row>
    <row r="18" spans="1:13">
      <c r="A18" s="46">
        <v>201805</v>
      </c>
      <c r="B18" s="46"/>
      <c r="C18" s="46" t="s">
        <v>306</v>
      </c>
      <c r="D18" s="46">
        <v>108</v>
      </c>
      <c r="E18" s="46">
        <v>22120</v>
      </c>
      <c r="F18" s="47">
        <v>0.25</v>
      </c>
      <c r="G18" s="48" t="s">
        <v>186</v>
      </c>
      <c r="H18" s="46" t="s">
        <v>7</v>
      </c>
      <c r="I18" s="49">
        <v>1</v>
      </c>
      <c r="J18" s="50">
        <v>35000</v>
      </c>
      <c r="K18" s="50">
        <v>8750</v>
      </c>
      <c r="L18" s="50">
        <v>26250</v>
      </c>
      <c r="M18" s="46" t="s">
        <v>8</v>
      </c>
    </row>
    <row r="19" spans="1:13">
      <c r="A19" s="46">
        <v>200552</v>
      </c>
      <c r="B19" s="46"/>
      <c r="C19" s="46" t="s">
        <v>306</v>
      </c>
      <c r="D19" s="46">
        <v>104</v>
      </c>
      <c r="E19" s="46">
        <v>22122</v>
      </c>
      <c r="F19" s="47">
        <v>0.25</v>
      </c>
      <c r="G19" s="48" t="s">
        <v>188</v>
      </c>
      <c r="H19" s="46" t="s">
        <v>7</v>
      </c>
      <c r="I19" s="49">
        <v>1</v>
      </c>
      <c r="J19" s="50">
        <v>3500</v>
      </c>
      <c r="K19" s="50">
        <v>875</v>
      </c>
      <c r="L19" s="50">
        <v>2625</v>
      </c>
      <c r="M19" s="46" t="s">
        <v>8</v>
      </c>
    </row>
    <row r="20" spans="1:13">
      <c r="A20" s="46">
        <v>202192</v>
      </c>
      <c r="B20" s="46"/>
      <c r="C20" s="46" t="s">
        <v>306</v>
      </c>
      <c r="D20" s="46">
        <v>104</v>
      </c>
      <c r="E20" s="46">
        <v>22122</v>
      </c>
      <c r="F20" s="47">
        <v>0.25</v>
      </c>
      <c r="G20" s="48" t="s">
        <v>189</v>
      </c>
      <c r="H20" s="46" t="s">
        <v>7</v>
      </c>
      <c r="I20" s="49">
        <v>1</v>
      </c>
      <c r="J20" s="50">
        <v>11500</v>
      </c>
      <c r="K20" s="50">
        <v>2875</v>
      </c>
      <c r="L20" s="50">
        <v>8625</v>
      </c>
      <c r="M20" s="46" t="s">
        <v>8</v>
      </c>
    </row>
    <row r="21" spans="1:13">
      <c r="A21" s="46">
        <v>201800</v>
      </c>
      <c r="B21" s="46"/>
      <c r="C21" s="46" t="s">
        <v>306</v>
      </c>
      <c r="D21" s="46">
        <v>108</v>
      </c>
      <c r="E21" s="46">
        <v>22120</v>
      </c>
      <c r="F21" s="47">
        <v>0.25</v>
      </c>
      <c r="G21" s="48" t="s">
        <v>190</v>
      </c>
      <c r="H21" s="46" t="s">
        <v>7</v>
      </c>
      <c r="I21" s="49">
        <v>8</v>
      </c>
      <c r="J21" s="50">
        <v>1750</v>
      </c>
      <c r="K21" s="50">
        <v>437.5</v>
      </c>
      <c r="L21" s="50">
        <v>1312.5</v>
      </c>
      <c r="M21" s="46" t="s">
        <v>8</v>
      </c>
    </row>
    <row r="22" spans="1:13">
      <c r="A22" s="46">
        <v>201801</v>
      </c>
      <c r="B22" s="46"/>
      <c r="C22" s="46" t="s">
        <v>306</v>
      </c>
      <c r="D22" s="46">
        <v>108</v>
      </c>
      <c r="E22" s="46">
        <v>22120</v>
      </c>
      <c r="F22" s="47">
        <v>0.25</v>
      </c>
      <c r="G22" s="48" t="s">
        <v>191</v>
      </c>
      <c r="H22" s="46" t="s">
        <v>7</v>
      </c>
      <c r="I22" s="49">
        <v>68</v>
      </c>
      <c r="J22" s="50">
        <v>15300</v>
      </c>
      <c r="K22" s="50">
        <v>3825</v>
      </c>
      <c r="L22" s="50">
        <v>11475</v>
      </c>
      <c r="M22" s="46" t="s">
        <v>8</v>
      </c>
    </row>
    <row r="23" spans="1:13">
      <c r="A23" s="46">
        <v>201802</v>
      </c>
      <c r="B23" s="46"/>
      <c r="C23" s="46" t="s">
        <v>306</v>
      </c>
      <c r="D23" s="46">
        <v>108</v>
      </c>
      <c r="E23" s="46">
        <v>22120</v>
      </c>
      <c r="F23" s="47">
        <v>0.25</v>
      </c>
      <c r="G23" s="48" t="s">
        <v>192</v>
      </c>
      <c r="H23" s="46" t="s">
        <v>7</v>
      </c>
      <c r="I23" s="49">
        <v>4</v>
      </c>
      <c r="J23" s="50">
        <v>950</v>
      </c>
      <c r="K23" s="50">
        <v>237.5</v>
      </c>
      <c r="L23" s="50">
        <v>712.5</v>
      </c>
      <c r="M23" s="46" t="s">
        <v>8</v>
      </c>
    </row>
    <row r="24" spans="1:13">
      <c r="A24" s="46">
        <v>201803</v>
      </c>
      <c r="B24" s="46"/>
      <c r="C24" s="46" t="s">
        <v>306</v>
      </c>
      <c r="D24" s="46">
        <v>108</v>
      </c>
      <c r="E24" s="46">
        <v>22120</v>
      </c>
      <c r="F24" s="47">
        <v>0.25</v>
      </c>
      <c r="G24" s="48" t="s">
        <v>193</v>
      </c>
      <c r="H24" s="46" t="s">
        <v>7</v>
      </c>
      <c r="I24" s="49">
        <v>68</v>
      </c>
      <c r="J24" s="50">
        <v>19500</v>
      </c>
      <c r="K24" s="50">
        <v>4875</v>
      </c>
      <c r="L24" s="50">
        <v>14625</v>
      </c>
      <c r="M24" s="46" t="s">
        <v>8</v>
      </c>
    </row>
    <row r="25" spans="1:13">
      <c r="A25" s="46">
        <v>201804</v>
      </c>
      <c r="B25" s="46"/>
      <c r="C25" s="46" t="s">
        <v>306</v>
      </c>
      <c r="D25" s="46">
        <v>108</v>
      </c>
      <c r="E25" s="46">
        <v>22120</v>
      </c>
      <c r="F25" s="47">
        <v>0.25</v>
      </c>
      <c r="G25" s="48" t="s">
        <v>194</v>
      </c>
      <c r="H25" s="46" t="s">
        <v>7</v>
      </c>
      <c r="I25" s="49">
        <v>2</v>
      </c>
      <c r="J25" s="50">
        <v>600</v>
      </c>
      <c r="K25" s="50">
        <v>150</v>
      </c>
      <c r="L25" s="50">
        <v>450</v>
      </c>
      <c r="M25" s="46" t="s">
        <v>8</v>
      </c>
    </row>
    <row r="26" spans="1:13">
      <c r="A26" s="46">
        <v>200537</v>
      </c>
      <c r="B26" s="46"/>
      <c r="C26" s="46" t="s">
        <v>306</v>
      </c>
      <c r="D26" s="46">
        <v>104</v>
      </c>
      <c r="E26" s="46">
        <v>22122</v>
      </c>
      <c r="F26" s="47">
        <v>0.25</v>
      </c>
      <c r="G26" s="48" t="s">
        <v>212</v>
      </c>
      <c r="H26" s="46" t="s">
        <v>7</v>
      </c>
      <c r="I26" s="49">
        <v>1</v>
      </c>
      <c r="J26" s="50">
        <v>20000</v>
      </c>
      <c r="K26" s="50">
        <v>5000</v>
      </c>
      <c r="L26" s="50">
        <v>15000</v>
      </c>
      <c r="M26" s="46" t="s">
        <v>8</v>
      </c>
    </row>
    <row r="27" spans="1:13">
      <c r="A27" s="46">
        <v>200107</v>
      </c>
      <c r="B27" s="46"/>
      <c r="C27" s="46" t="s">
        <v>306</v>
      </c>
      <c r="D27" s="46">
        <v>104</v>
      </c>
      <c r="E27" s="46">
        <v>22122</v>
      </c>
      <c r="F27" s="47">
        <v>0.25</v>
      </c>
      <c r="G27" s="48" t="s">
        <v>213</v>
      </c>
      <c r="H27" s="46" t="s">
        <v>7</v>
      </c>
      <c r="I27" s="49">
        <v>1</v>
      </c>
      <c r="J27" s="50">
        <v>5000</v>
      </c>
      <c r="K27" s="50">
        <v>1250</v>
      </c>
      <c r="L27" s="50">
        <v>3750</v>
      </c>
      <c r="M27" s="46" t="s">
        <v>8</v>
      </c>
    </row>
    <row r="28" spans="1:13">
      <c r="A28" s="46">
        <v>201739</v>
      </c>
      <c r="B28" s="46"/>
      <c r="C28" s="46" t="s">
        <v>306</v>
      </c>
      <c r="D28" s="46">
        <v>108</v>
      </c>
      <c r="E28" s="46">
        <v>22120</v>
      </c>
      <c r="F28" s="47">
        <v>0.25</v>
      </c>
      <c r="G28" s="48" t="s">
        <v>218</v>
      </c>
      <c r="H28" s="46" t="s">
        <v>7</v>
      </c>
      <c r="I28" s="49">
        <v>1</v>
      </c>
      <c r="J28" s="50">
        <v>1000</v>
      </c>
      <c r="K28" s="50">
        <v>250</v>
      </c>
      <c r="L28" s="50">
        <v>750</v>
      </c>
      <c r="M28" s="46" t="s">
        <v>8</v>
      </c>
    </row>
    <row r="29" spans="1:13">
      <c r="A29" s="46">
        <v>200553</v>
      </c>
      <c r="B29" s="46"/>
      <c r="C29" s="46" t="s">
        <v>306</v>
      </c>
      <c r="D29" s="46">
        <v>104</v>
      </c>
      <c r="E29" s="46">
        <v>22122</v>
      </c>
      <c r="F29" s="47">
        <v>0.25</v>
      </c>
      <c r="G29" s="48" t="s">
        <v>221</v>
      </c>
      <c r="H29" s="46" t="s">
        <v>7</v>
      </c>
      <c r="I29" s="49">
        <v>1</v>
      </c>
      <c r="J29" s="50">
        <v>1000</v>
      </c>
      <c r="K29" s="50">
        <v>250</v>
      </c>
      <c r="L29" s="50">
        <v>750</v>
      </c>
      <c r="M29" s="46" t="s">
        <v>8</v>
      </c>
    </row>
    <row r="30" spans="1:13">
      <c r="A30" s="46">
        <v>200001</v>
      </c>
      <c r="B30" s="46"/>
      <c r="C30" s="46" t="s">
        <v>307</v>
      </c>
      <c r="D30" s="46">
        <v>104</v>
      </c>
      <c r="E30" s="46">
        <v>24429</v>
      </c>
      <c r="F30" s="47">
        <v>0.125</v>
      </c>
      <c r="G30" s="48" t="s">
        <v>12</v>
      </c>
      <c r="H30" s="46" t="s">
        <v>7</v>
      </c>
      <c r="I30" s="49">
        <v>1</v>
      </c>
      <c r="J30" s="50">
        <v>8000</v>
      </c>
      <c r="K30" s="50">
        <v>1000</v>
      </c>
      <c r="L30" s="50">
        <v>7000</v>
      </c>
      <c r="M30" s="46" t="s">
        <v>8</v>
      </c>
    </row>
    <row r="31" spans="1:13">
      <c r="A31" s="46">
        <v>200529</v>
      </c>
      <c r="B31" s="46"/>
      <c r="C31" s="46" t="s">
        <v>307</v>
      </c>
      <c r="D31" s="46">
        <v>104</v>
      </c>
      <c r="E31" s="46">
        <v>24422</v>
      </c>
      <c r="F31" s="47">
        <v>0.125</v>
      </c>
      <c r="G31" s="48" t="s">
        <v>13</v>
      </c>
      <c r="H31" s="46" t="s">
        <v>7</v>
      </c>
      <c r="I31" s="49">
        <v>1</v>
      </c>
      <c r="J31" s="50">
        <v>2500</v>
      </c>
      <c r="K31" s="50">
        <v>312.5</v>
      </c>
      <c r="L31" s="50">
        <v>2187.5</v>
      </c>
      <c r="M31" s="46" t="s">
        <v>8</v>
      </c>
    </row>
    <row r="32" spans="1:13">
      <c r="A32" s="46">
        <v>201123</v>
      </c>
      <c r="B32" s="46"/>
      <c r="C32" s="46" t="s">
        <v>307</v>
      </c>
      <c r="D32" s="46">
        <v>104</v>
      </c>
      <c r="E32" s="46">
        <v>24439</v>
      </c>
      <c r="F32" s="47">
        <v>0.125</v>
      </c>
      <c r="G32" s="48" t="s">
        <v>15</v>
      </c>
      <c r="H32" s="46" t="s">
        <v>7</v>
      </c>
      <c r="I32" s="49">
        <v>1</v>
      </c>
      <c r="J32" s="50">
        <v>85000</v>
      </c>
      <c r="K32" s="50">
        <v>10625</v>
      </c>
      <c r="L32" s="50">
        <v>74375</v>
      </c>
      <c r="M32" s="46" t="s">
        <v>8</v>
      </c>
    </row>
    <row r="33" spans="1:13">
      <c r="A33" s="46">
        <v>201124</v>
      </c>
      <c r="B33" s="46"/>
      <c r="C33" s="46" t="s">
        <v>307</v>
      </c>
      <c r="D33" s="46">
        <v>104</v>
      </c>
      <c r="E33" s="46">
        <v>24439</v>
      </c>
      <c r="F33" s="47">
        <v>0.125</v>
      </c>
      <c r="G33" s="48" t="s">
        <v>16</v>
      </c>
      <c r="H33" s="46" t="s">
        <v>7</v>
      </c>
      <c r="I33" s="49">
        <v>1</v>
      </c>
      <c r="J33" s="50">
        <v>80000</v>
      </c>
      <c r="K33" s="50">
        <v>10000</v>
      </c>
      <c r="L33" s="50">
        <v>70000</v>
      </c>
      <c r="M33" s="46" t="s">
        <v>8</v>
      </c>
    </row>
    <row r="34" spans="1:13">
      <c r="A34" s="46">
        <v>201128</v>
      </c>
      <c r="B34" s="46"/>
      <c r="C34" s="46" t="s">
        <v>307</v>
      </c>
      <c r="D34" s="46">
        <v>104</v>
      </c>
      <c r="E34" s="46">
        <v>24439</v>
      </c>
      <c r="F34" s="47">
        <v>0.125</v>
      </c>
      <c r="G34" s="48" t="s">
        <v>17</v>
      </c>
      <c r="H34" s="46" t="s">
        <v>7</v>
      </c>
      <c r="I34" s="49">
        <v>1</v>
      </c>
      <c r="J34" s="50">
        <v>45000</v>
      </c>
      <c r="K34" s="50">
        <v>5625</v>
      </c>
      <c r="L34" s="50">
        <v>39375</v>
      </c>
      <c r="M34" s="46" t="s">
        <v>8</v>
      </c>
    </row>
    <row r="35" spans="1:13">
      <c r="A35" s="46">
        <v>200066</v>
      </c>
      <c r="B35" s="46"/>
      <c r="C35" s="46" t="s">
        <v>307</v>
      </c>
      <c r="D35" s="46">
        <v>104</v>
      </c>
      <c r="E35" s="46">
        <v>24439</v>
      </c>
      <c r="F35" s="47">
        <v>0.125</v>
      </c>
      <c r="G35" s="48" t="s">
        <v>27</v>
      </c>
      <c r="H35" s="46" t="s">
        <v>7</v>
      </c>
      <c r="I35" s="49">
        <v>1</v>
      </c>
      <c r="J35" s="50">
        <v>450</v>
      </c>
      <c r="K35" s="50">
        <v>56.25</v>
      </c>
      <c r="L35" s="50">
        <v>393.75</v>
      </c>
      <c r="M35" s="46" t="s">
        <v>8</v>
      </c>
    </row>
    <row r="36" spans="1:13">
      <c r="A36" s="46">
        <v>200149</v>
      </c>
      <c r="B36" s="46"/>
      <c r="C36" s="46" t="s">
        <v>307</v>
      </c>
      <c r="D36" s="46">
        <v>104</v>
      </c>
      <c r="E36" s="46">
        <v>24439</v>
      </c>
      <c r="F36" s="47">
        <v>0.125</v>
      </c>
      <c r="G36" s="48" t="s">
        <v>46</v>
      </c>
      <c r="H36" s="46" t="s">
        <v>7</v>
      </c>
      <c r="I36" s="49">
        <v>1</v>
      </c>
      <c r="J36" s="50">
        <v>7000</v>
      </c>
      <c r="K36" s="50">
        <v>875</v>
      </c>
      <c r="L36" s="50">
        <v>6125</v>
      </c>
      <c r="M36" s="46" t="s">
        <v>8</v>
      </c>
    </row>
    <row r="37" spans="1:13">
      <c r="A37" s="46">
        <v>200009</v>
      </c>
      <c r="B37" s="46"/>
      <c r="C37" s="46" t="s">
        <v>307</v>
      </c>
      <c r="D37" s="46">
        <v>104</v>
      </c>
      <c r="E37" s="46">
        <v>24439</v>
      </c>
      <c r="F37" s="47">
        <v>0.125</v>
      </c>
      <c r="G37" s="48" t="s">
        <v>49</v>
      </c>
      <c r="H37" s="46" t="s">
        <v>7</v>
      </c>
      <c r="I37" s="49">
        <v>1</v>
      </c>
      <c r="J37" s="50">
        <v>7000</v>
      </c>
      <c r="K37" s="50">
        <v>875</v>
      </c>
      <c r="L37" s="50">
        <v>6125</v>
      </c>
      <c r="M37" s="46" t="s">
        <v>8</v>
      </c>
    </row>
    <row r="38" spans="1:13">
      <c r="A38" s="46">
        <v>201809</v>
      </c>
      <c r="B38" s="46"/>
      <c r="C38" s="46" t="s">
        <v>307</v>
      </c>
      <c r="D38" s="46">
        <v>104</v>
      </c>
      <c r="E38" s="46">
        <v>24429</v>
      </c>
      <c r="F38" s="47">
        <v>0.125</v>
      </c>
      <c r="G38" s="48" t="s">
        <v>51</v>
      </c>
      <c r="H38" s="46" t="s">
        <v>7</v>
      </c>
      <c r="I38" s="49">
        <v>1</v>
      </c>
      <c r="J38" s="50">
        <v>10500</v>
      </c>
      <c r="K38" s="50">
        <v>1312.5</v>
      </c>
      <c r="L38" s="50">
        <v>9187.5</v>
      </c>
      <c r="M38" s="46" t="s">
        <v>8</v>
      </c>
    </row>
    <row r="39" spans="1:13">
      <c r="A39" s="46">
        <v>201808</v>
      </c>
      <c r="B39" s="46"/>
      <c r="C39" s="46" t="s">
        <v>307</v>
      </c>
      <c r="D39" s="46">
        <v>104</v>
      </c>
      <c r="E39" s="46">
        <v>24429</v>
      </c>
      <c r="F39" s="47">
        <v>0.125</v>
      </c>
      <c r="G39" s="48" t="s">
        <v>52</v>
      </c>
      <c r="H39" s="46" t="s">
        <v>7</v>
      </c>
      <c r="I39" s="49">
        <v>1</v>
      </c>
      <c r="J39" s="50">
        <v>10500</v>
      </c>
      <c r="K39" s="50">
        <v>1312.5</v>
      </c>
      <c r="L39" s="50">
        <v>9187.5</v>
      </c>
      <c r="M39" s="46" t="s">
        <v>8</v>
      </c>
    </row>
    <row r="40" spans="1:13">
      <c r="A40" s="46">
        <v>201468</v>
      </c>
      <c r="B40" s="46"/>
      <c r="C40" s="46" t="s">
        <v>307</v>
      </c>
      <c r="D40" s="46">
        <v>104</v>
      </c>
      <c r="E40" s="46">
        <v>24421</v>
      </c>
      <c r="F40" s="47">
        <v>0.25</v>
      </c>
      <c r="G40" s="48" t="s">
        <v>55</v>
      </c>
      <c r="H40" s="46" t="s">
        <v>7</v>
      </c>
      <c r="I40" s="49">
        <v>1</v>
      </c>
      <c r="J40" s="50">
        <v>25000</v>
      </c>
      <c r="K40" s="50">
        <v>6250</v>
      </c>
      <c r="L40" s="50">
        <v>18750</v>
      </c>
      <c r="M40" s="46" t="s">
        <v>8</v>
      </c>
    </row>
    <row r="41" spans="1:13">
      <c r="A41" s="46">
        <v>200820</v>
      </c>
      <c r="B41" s="46"/>
      <c r="C41" s="46" t="s">
        <v>307</v>
      </c>
      <c r="D41" s="46">
        <v>104</v>
      </c>
      <c r="E41" s="46">
        <v>24421</v>
      </c>
      <c r="F41" s="47">
        <v>0.25</v>
      </c>
      <c r="G41" s="48" t="s">
        <v>56</v>
      </c>
      <c r="H41" s="46" t="s">
        <v>7</v>
      </c>
      <c r="I41" s="49">
        <v>1</v>
      </c>
      <c r="J41" s="50">
        <v>16000</v>
      </c>
      <c r="K41" s="50">
        <v>4000</v>
      </c>
      <c r="L41" s="50">
        <v>12000</v>
      </c>
      <c r="M41" s="46" t="s">
        <v>8</v>
      </c>
    </row>
    <row r="42" spans="1:13">
      <c r="A42" s="46">
        <v>201558</v>
      </c>
      <c r="B42" s="46"/>
      <c r="C42" s="46" t="s">
        <v>307</v>
      </c>
      <c r="D42" s="46">
        <v>104</v>
      </c>
      <c r="E42" s="46">
        <v>24439</v>
      </c>
      <c r="F42" s="47">
        <v>0.125</v>
      </c>
      <c r="G42" s="48" t="s">
        <v>72</v>
      </c>
      <c r="H42" s="46" t="s">
        <v>7</v>
      </c>
      <c r="I42" s="49">
        <v>1</v>
      </c>
      <c r="J42" s="50">
        <v>1000</v>
      </c>
      <c r="K42" s="50">
        <v>125</v>
      </c>
      <c r="L42" s="50">
        <v>875</v>
      </c>
      <c r="M42" s="46" t="s">
        <v>8</v>
      </c>
    </row>
    <row r="43" spans="1:13">
      <c r="A43" s="46">
        <v>201562</v>
      </c>
      <c r="B43" s="46"/>
      <c r="C43" s="46" t="s">
        <v>307</v>
      </c>
      <c r="D43" s="46">
        <v>104</v>
      </c>
      <c r="E43" s="46">
        <v>24439</v>
      </c>
      <c r="F43" s="47">
        <v>0.125</v>
      </c>
      <c r="G43" s="48" t="s">
        <v>74</v>
      </c>
      <c r="H43" s="46" t="s">
        <v>7</v>
      </c>
      <c r="I43" s="49">
        <v>1</v>
      </c>
      <c r="J43" s="50">
        <v>1400</v>
      </c>
      <c r="K43" s="50">
        <v>175</v>
      </c>
      <c r="L43" s="50">
        <v>1225</v>
      </c>
      <c r="M43" s="46" t="s">
        <v>8</v>
      </c>
    </row>
    <row r="44" spans="1:13">
      <c r="A44" s="46">
        <v>201555</v>
      </c>
      <c r="B44" s="46"/>
      <c r="C44" s="46" t="s">
        <v>307</v>
      </c>
      <c r="D44" s="46">
        <v>104</v>
      </c>
      <c r="E44" s="46">
        <v>24439</v>
      </c>
      <c r="F44" s="47">
        <v>0.125</v>
      </c>
      <c r="G44" s="48" t="s">
        <v>75</v>
      </c>
      <c r="H44" s="46" t="s">
        <v>7</v>
      </c>
      <c r="I44" s="49">
        <v>1</v>
      </c>
      <c r="J44" s="50">
        <v>1400</v>
      </c>
      <c r="K44" s="50">
        <v>175</v>
      </c>
      <c r="L44" s="50">
        <v>1225</v>
      </c>
      <c r="M44" s="46" t="s">
        <v>8</v>
      </c>
    </row>
    <row r="45" spans="1:13">
      <c r="A45" s="46">
        <v>201553</v>
      </c>
      <c r="B45" s="46"/>
      <c r="C45" s="46" t="s">
        <v>307</v>
      </c>
      <c r="D45" s="46">
        <v>104</v>
      </c>
      <c r="E45" s="46">
        <v>24439</v>
      </c>
      <c r="F45" s="47">
        <v>0.125</v>
      </c>
      <c r="G45" s="48" t="s">
        <v>77</v>
      </c>
      <c r="H45" s="46" t="s">
        <v>7</v>
      </c>
      <c r="I45" s="49">
        <v>1</v>
      </c>
      <c r="J45" s="50">
        <v>1600</v>
      </c>
      <c r="K45" s="50">
        <v>200</v>
      </c>
      <c r="L45" s="50">
        <v>1400</v>
      </c>
      <c r="M45" s="46" t="s">
        <v>8</v>
      </c>
    </row>
    <row r="46" spans="1:13">
      <c r="A46" s="46">
        <v>201557</v>
      </c>
      <c r="B46" s="46"/>
      <c r="C46" s="46" t="s">
        <v>307</v>
      </c>
      <c r="D46" s="46">
        <v>104</v>
      </c>
      <c r="E46" s="46">
        <v>24439</v>
      </c>
      <c r="F46" s="47">
        <v>0.125</v>
      </c>
      <c r="G46" s="48" t="s">
        <v>78</v>
      </c>
      <c r="H46" s="46" t="s">
        <v>7</v>
      </c>
      <c r="I46" s="49">
        <v>1</v>
      </c>
      <c r="J46" s="50">
        <v>1600</v>
      </c>
      <c r="K46" s="50">
        <v>200</v>
      </c>
      <c r="L46" s="50">
        <v>1400</v>
      </c>
      <c r="M46" s="46" t="s">
        <v>8</v>
      </c>
    </row>
    <row r="47" spans="1:13">
      <c r="A47" s="46">
        <v>201559</v>
      </c>
      <c r="B47" s="46"/>
      <c r="C47" s="46" t="s">
        <v>307</v>
      </c>
      <c r="D47" s="46">
        <v>104</v>
      </c>
      <c r="E47" s="46">
        <v>24439</v>
      </c>
      <c r="F47" s="47">
        <v>0.125</v>
      </c>
      <c r="G47" s="48" t="s">
        <v>79</v>
      </c>
      <c r="H47" s="46" t="s">
        <v>7</v>
      </c>
      <c r="I47" s="49">
        <v>1</v>
      </c>
      <c r="J47" s="50">
        <v>450</v>
      </c>
      <c r="K47" s="50">
        <v>56.25</v>
      </c>
      <c r="L47" s="50">
        <v>393.75</v>
      </c>
      <c r="M47" s="46" t="s">
        <v>8</v>
      </c>
    </row>
    <row r="48" spans="1:13">
      <c r="A48" s="46">
        <v>201560</v>
      </c>
      <c r="B48" s="46"/>
      <c r="C48" s="46" t="s">
        <v>307</v>
      </c>
      <c r="D48" s="46">
        <v>104</v>
      </c>
      <c r="E48" s="46">
        <v>24439</v>
      </c>
      <c r="F48" s="47">
        <v>0.125</v>
      </c>
      <c r="G48" s="48" t="s">
        <v>82</v>
      </c>
      <c r="H48" s="46" t="s">
        <v>7</v>
      </c>
      <c r="I48" s="49">
        <v>1</v>
      </c>
      <c r="J48" s="50">
        <v>1200</v>
      </c>
      <c r="K48" s="50">
        <v>150</v>
      </c>
      <c r="L48" s="50">
        <v>1050</v>
      </c>
      <c r="M48" s="46" t="s">
        <v>8</v>
      </c>
    </row>
    <row r="49" spans="1:13">
      <c r="A49" s="46">
        <v>201554</v>
      </c>
      <c r="B49" s="46"/>
      <c r="C49" s="46" t="s">
        <v>307</v>
      </c>
      <c r="D49" s="46">
        <v>104</v>
      </c>
      <c r="E49" s="46">
        <v>24439</v>
      </c>
      <c r="F49" s="47">
        <v>0.125</v>
      </c>
      <c r="G49" s="48" t="s">
        <v>84</v>
      </c>
      <c r="H49" s="46" t="s">
        <v>7</v>
      </c>
      <c r="I49" s="49">
        <v>1</v>
      </c>
      <c r="J49" s="50">
        <v>1400</v>
      </c>
      <c r="K49" s="50">
        <v>175</v>
      </c>
      <c r="L49" s="50">
        <v>1225</v>
      </c>
      <c r="M49" s="46" t="s">
        <v>8</v>
      </c>
    </row>
    <row r="50" spans="1:13">
      <c r="A50" s="46">
        <v>201556</v>
      </c>
      <c r="B50" s="46"/>
      <c r="C50" s="46" t="s">
        <v>307</v>
      </c>
      <c r="D50" s="46">
        <v>104</v>
      </c>
      <c r="E50" s="46">
        <v>24439</v>
      </c>
      <c r="F50" s="47">
        <v>0.125</v>
      </c>
      <c r="G50" s="48" t="s">
        <v>85</v>
      </c>
      <c r="H50" s="46" t="s">
        <v>7</v>
      </c>
      <c r="I50" s="49">
        <v>1</v>
      </c>
      <c r="J50" s="50">
        <v>1400</v>
      </c>
      <c r="K50" s="50">
        <v>175</v>
      </c>
      <c r="L50" s="50">
        <v>1225</v>
      </c>
      <c r="M50" s="46" t="s">
        <v>8</v>
      </c>
    </row>
    <row r="51" spans="1:13">
      <c r="A51" s="46">
        <v>201561</v>
      </c>
      <c r="B51" s="46"/>
      <c r="C51" s="46" t="s">
        <v>307</v>
      </c>
      <c r="D51" s="46">
        <v>104</v>
      </c>
      <c r="E51" s="46">
        <v>24439</v>
      </c>
      <c r="F51" s="47">
        <v>0.125</v>
      </c>
      <c r="G51" s="48" t="s">
        <v>86</v>
      </c>
      <c r="H51" s="46" t="s">
        <v>7</v>
      </c>
      <c r="I51" s="49">
        <v>1</v>
      </c>
      <c r="J51" s="50">
        <v>1000</v>
      </c>
      <c r="K51" s="50">
        <v>125</v>
      </c>
      <c r="L51" s="50">
        <v>875</v>
      </c>
      <c r="M51" s="46" t="s">
        <v>8</v>
      </c>
    </row>
    <row r="52" spans="1:13">
      <c r="A52" s="46">
        <v>201563</v>
      </c>
      <c r="B52" s="46"/>
      <c r="C52" s="46" t="s">
        <v>307</v>
      </c>
      <c r="D52" s="46">
        <v>104</v>
      </c>
      <c r="E52" s="46">
        <v>24439</v>
      </c>
      <c r="F52" s="47">
        <v>0.125</v>
      </c>
      <c r="G52" s="48" t="s">
        <v>88</v>
      </c>
      <c r="H52" s="46" t="s">
        <v>7</v>
      </c>
      <c r="I52" s="49">
        <v>1</v>
      </c>
      <c r="J52" s="50">
        <v>1000</v>
      </c>
      <c r="K52" s="50">
        <v>125</v>
      </c>
      <c r="L52" s="50">
        <v>875</v>
      </c>
      <c r="M52" s="46" t="s">
        <v>8</v>
      </c>
    </row>
    <row r="53" spans="1:13">
      <c r="A53" s="46">
        <v>201480</v>
      </c>
      <c r="B53" s="46"/>
      <c r="C53" s="46" t="s">
        <v>307</v>
      </c>
      <c r="D53" s="46">
        <v>104</v>
      </c>
      <c r="E53" s="46">
        <v>24425</v>
      </c>
      <c r="F53" s="47">
        <v>0.125</v>
      </c>
      <c r="G53" s="48" t="s">
        <v>92</v>
      </c>
      <c r="H53" s="46" t="s">
        <v>7</v>
      </c>
      <c r="I53" s="49">
        <v>1</v>
      </c>
      <c r="J53" s="50">
        <v>40000</v>
      </c>
      <c r="K53" s="50">
        <v>5000</v>
      </c>
      <c r="L53" s="50">
        <v>35000</v>
      </c>
      <c r="M53" s="46" t="s">
        <v>8</v>
      </c>
    </row>
    <row r="54" spans="1:13">
      <c r="A54" s="46">
        <v>201710</v>
      </c>
      <c r="B54" s="46"/>
      <c r="C54" s="46" t="s">
        <v>307</v>
      </c>
      <c r="D54" s="46">
        <v>108</v>
      </c>
      <c r="E54" s="46">
        <v>24439</v>
      </c>
      <c r="F54" s="47">
        <v>0.125</v>
      </c>
      <c r="G54" s="48" t="s">
        <v>96</v>
      </c>
      <c r="H54" s="46" t="s">
        <v>7</v>
      </c>
      <c r="I54" s="49">
        <v>1</v>
      </c>
      <c r="J54" s="50">
        <v>2500</v>
      </c>
      <c r="K54" s="50">
        <v>312.5</v>
      </c>
      <c r="L54" s="50">
        <v>2187.5</v>
      </c>
      <c r="M54" s="46" t="s">
        <v>8</v>
      </c>
    </row>
    <row r="55" spans="1:13">
      <c r="A55" s="46">
        <v>201203</v>
      </c>
      <c r="B55" s="46"/>
      <c r="C55" s="46" t="s">
        <v>307</v>
      </c>
      <c r="D55" s="46">
        <v>104</v>
      </c>
      <c r="E55" s="46">
        <v>24429</v>
      </c>
      <c r="F55" s="47">
        <v>0.125</v>
      </c>
      <c r="G55" s="48" t="s">
        <v>100</v>
      </c>
      <c r="H55" s="46" t="s">
        <v>7</v>
      </c>
      <c r="I55" s="49">
        <v>1</v>
      </c>
      <c r="J55" s="50">
        <v>9800</v>
      </c>
      <c r="K55" s="50">
        <v>1225</v>
      </c>
      <c r="L55" s="50">
        <v>8575</v>
      </c>
      <c r="M55" s="46" t="s">
        <v>8</v>
      </c>
    </row>
    <row r="56" spans="1:13">
      <c r="A56" s="46">
        <v>200929</v>
      </c>
      <c r="B56" s="46"/>
      <c r="C56" s="46" t="s">
        <v>307</v>
      </c>
      <c r="D56" s="46">
        <v>104</v>
      </c>
      <c r="E56" s="46">
        <v>24410</v>
      </c>
      <c r="F56" s="47">
        <v>0.1</v>
      </c>
      <c r="G56" s="48" t="s">
        <v>101</v>
      </c>
      <c r="H56" s="46" t="s">
        <v>7</v>
      </c>
      <c r="I56" s="49">
        <v>1</v>
      </c>
      <c r="J56" s="50">
        <v>4000</v>
      </c>
      <c r="K56" s="50">
        <v>400</v>
      </c>
      <c r="L56" s="50">
        <v>3600</v>
      </c>
      <c r="M56" s="46" t="s">
        <v>8</v>
      </c>
    </row>
    <row r="57" spans="1:13">
      <c r="A57" s="46">
        <v>201415</v>
      </c>
      <c r="B57" s="46"/>
      <c r="C57" s="46" t="s">
        <v>307</v>
      </c>
      <c r="D57" s="46">
        <v>109</v>
      </c>
      <c r="E57" s="46">
        <v>24410</v>
      </c>
      <c r="F57" s="47">
        <v>0.1</v>
      </c>
      <c r="G57" s="48" t="s">
        <v>102</v>
      </c>
      <c r="H57" s="46" t="s">
        <v>7</v>
      </c>
      <c r="I57" s="49">
        <v>1</v>
      </c>
      <c r="J57" s="50">
        <v>5000</v>
      </c>
      <c r="K57" s="50">
        <v>500</v>
      </c>
      <c r="L57" s="50">
        <v>4500</v>
      </c>
      <c r="M57" s="46" t="s">
        <v>8</v>
      </c>
    </row>
    <row r="58" spans="1:13">
      <c r="A58" s="46">
        <v>201206</v>
      </c>
      <c r="B58" s="46"/>
      <c r="C58" s="46" t="s">
        <v>307</v>
      </c>
      <c r="D58" s="46">
        <v>108</v>
      </c>
      <c r="E58" s="46">
        <v>24439</v>
      </c>
      <c r="F58" s="47">
        <v>0.125</v>
      </c>
      <c r="G58" s="48" t="s">
        <v>104</v>
      </c>
      <c r="H58" s="46" t="s">
        <v>7</v>
      </c>
      <c r="I58" s="49">
        <v>1</v>
      </c>
      <c r="J58" s="50">
        <v>2500</v>
      </c>
      <c r="K58" s="50">
        <v>312.5</v>
      </c>
      <c r="L58" s="50">
        <v>2187.5</v>
      </c>
      <c r="M58" s="46" t="s">
        <v>8</v>
      </c>
    </row>
    <row r="59" spans="1:13">
      <c r="A59" s="46">
        <v>201182</v>
      </c>
      <c r="B59" s="46"/>
      <c r="C59" s="46" t="s">
        <v>307</v>
      </c>
      <c r="D59" s="46">
        <v>108</v>
      </c>
      <c r="E59" s="46">
        <v>24439</v>
      </c>
      <c r="F59" s="47">
        <v>0.125</v>
      </c>
      <c r="G59" s="48" t="s">
        <v>105</v>
      </c>
      <c r="H59" s="46" t="s">
        <v>7</v>
      </c>
      <c r="I59" s="49">
        <v>1</v>
      </c>
      <c r="J59" s="50">
        <v>7500</v>
      </c>
      <c r="K59" s="50">
        <v>937.5</v>
      </c>
      <c r="L59" s="50">
        <v>6562.5</v>
      </c>
      <c r="M59" s="46" t="s">
        <v>8</v>
      </c>
    </row>
    <row r="60" spans="1:13">
      <c r="A60" s="46">
        <v>201052</v>
      </c>
      <c r="B60" s="46"/>
      <c r="C60" s="46" t="s">
        <v>307</v>
      </c>
      <c r="D60" s="46">
        <v>108</v>
      </c>
      <c r="E60" s="46">
        <v>24439</v>
      </c>
      <c r="F60" s="47">
        <v>0.125</v>
      </c>
      <c r="G60" s="48" t="s">
        <v>107</v>
      </c>
      <c r="H60" s="46" t="s">
        <v>7</v>
      </c>
      <c r="I60" s="49">
        <v>1</v>
      </c>
      <c r="J60" s="50">
        <v>15500</v>
      </c>
      <c r="K60" s="50">
        <v>1937.5</v>
      </c>
      <c r="L60" s="50">
        <v>13562.5</v>
      </c>
      <c r="M60" s="46" t="s">
        <v>8</v>
      </c>
    </row>
    <row r="61" spans="1:13">
      <c r="A61" s="46">
        <v>201376</v>
      </c>
      <c r="B61" s="46"/>
      <c r="C61" s="46" t="s">
        <v>307</v>
      </c>
      <c r="D61" s="46">
        <v>108</v>
      </c>
      <c r="E61" s="46">
        <v>24439</v>
      </c>
      <c r="F61" s="47">
        <v>0.125</v>
      </c>
      <c r="G61" s="48" t="s">
        <v>108</v>
      </c>
      <c r="H61" s="46" t="s">
        <v>7</v>
      </c>
      <c r="I61" s="49">
        <v>1</v>
      </c>
      <c r="J61" s="50">
        <v>10000</v>
      </c>
      <c r="K61" s="50">
        <v>1250</v>
      </c>
      <c r="L61" s="50">
        <v>8750</v>
      </c>
      <c r="M61" s="46" t="s">
        <v>8</v>
      </c>
    </row>
    <row r="62" spans="1:13">
      <c r="A62" s="46">
        <v>200962</v>
      </c>
      <c r="B62" s="46"/>
      <c r="C62" s="46" t="s">
        <v>307</v>
      </c>
      <c r="D62" s="46">
        <v>108</v>
      </c>
      <c r="E62" s="46">
        <v>24439</v>
      </c>
      <c r="F62" s="47">
        <v>0.125</v>
      </c>
      <c r="G62" s="48" t="s">
        <v>109</v>
      </c>
      <c r="H62" s="46" t="s">
        <v>7</v>
      </c>
      <c r="I62" s="49">
        <v>1</v>
      </c>
      <c r="J62" s="50">
        <v>7500</v>
      </c>
      <c r="K62" s="50">
        <v>937.5</v>
      </c>
      <c r="L62" s="50">
        <v>6562.5</v>
      </c>
      <c r="M62" s="46" t="s">
        <v>8</v>
      </c>
    </row>
    <row r="63" spans="1:13">
      <c r="A63" s="46">
        <v>200961</v>
      </c>
      <c r="B63" s="46"/>
      <c r="C63" s="46" t="s">
        <v>307</v>
      </c>
      <c r="D63" s="46">
        <v>108</v>
      </c>
      <c r="E63" s="46">
        <v>24439</v>
      </c>
      <c r="F63" s="47">
        <v>0.125</v>
      </c>
      <c r="G63" s="48" t="s">
        <v>110</v>
      </c>
      <c r="H63" s="46" t="s">
        <v>7</v>
      </c>
      <c r="I63" s="49">
        <v>1</v>
      </c>
      <c r="J63" s="50">
        <v>7500</v>
      </c>
      <c r="K63" s="50">
        <v>937.5</v>
      </c>
      <c r="L63" s="50">
        <v>6562.5</v>
      </c>
      <c r="M63" s="46" t="s">
        <v>8</v>
      </c>
    </row>
    <row r="64" spans="1:13">
      <c r="A64" s="46">
        <v>200919</v>
      </c>
      <c r="B64" s="46"/>
      <c r="C64" s="46" t="s">
        <v>307</v>
      </c>
      <c r="D64" s="46">
        <v>106</v>
      </c>
      <c r="E64" s="46">
        <v>24439</v>
      </c>
      <c r="F64" s="47">
        <v>0.125</v>
      </c>
      <c r="G64" s="48" t="s">
        <v>143</v>
      </c>
      <c r="H64" s="46" t="s">
        <v>7</v>
      </c>
      <c r="I64" s="49">
        <v>1</v>
      </c>
      <c r="J64" s="50">
        <v>8000</v>
      </c>
      <c r="K64" s="50">
        <v>1000</v>
      </c>
      <c r="L64" s="50">
        <v>7000</v>
      </c>
      <c r="M64" s="46" t="s">
        <v>8</v>
      </c>
    </row>
    <row r="65" spans="1:13">
      <c r="A65" s="46">
        <v>200810</v>
      </c>
      <c r="B65" s="46"/>
      <c r="C65" s="46" t="s">
        <v>307</v>
      </c>
      <c r="D65" s="46">
        <v>104</v>
      </c>
      <c r="E65" s="46">
        <v>24425</v>
      </c>
      <c r="F65" s="47">
        <v>0.125</v>
      </c>
      <c r="G65" s="48" t="s">
        <v>144</v>
      </c>
      <c r="H65" s="46" t="s">
        <v>7</v>
      </c>
      <c r="I65" s="49">
        <v>1</v>
      </c>
      <c r="J65" s="50">
        <v>10000</v>
      </c>
      <c r="K65" s="50">
        <v>1250</v>
      </c>
      <c r="L65" s="50">
        <v>8750</v>
      </c>
      <c r="M65" s="46" t="s">
        <v>8</v>
      </c>
    </row>
    <row r="66" spans="1:13">
      <c r="A66" s="46">
        <v>200821</v>
      </c>
      <c r="B66" s="46"/>
      <c r="C66" s="46" t="s">
        <v>307</v>
      </c>
      <c r="D66" s="46">
        <v>104</v>
      </c>
      <c r="E66" s="46">
        <v>24425</v>
      </c>
      <c r="F66" s="47">
        <v>0.125</v>
      </c>
      <c r="G66" s="48" t="s">
        <v>144</v>
      </c>
      <c r="H66" s="46" t="s">
        <v>7</v>
      </c>
      <c r="I66" s="49">
        <v>1</v>
      </c>
      <c r="J66" s="50">
        <v>12000</v>
      </c>
      <c r="K66" s="50">
        <v>1500</v>
      </c>
      <c r="L66" s="50">
        <v>10500</v>
      </c>
      <c r="M66" s="46" t="s">
        <v>8</v>
      </c>
    </row>
    <row r="67" spans="1:13">
      <c r="A67" s="46">
        <v>201816</v>
      </c>
      <c r="B67" s="46"/>
      <c r="C67" s="46" t="s">
        <v>307</v>
      </c>
      <c r="D67" s="46">
        <v>108</v>
      </c>
      <c r="E67" s="46">
        <v>24425</v>
      </c>
      <c r="F67" s="47">
        <v>0.125</v>
      </c>
      <c r="G67" s="48" t="s">
        <v>145</v>
      </c>
      <c r="H67" s="46" t="s">
        <v>7</v>
      </c>
      <c r="I67" s="49">
        <v>1</v>
      </c>
      <c r="J67" s="50">
        <v>4000</v>
      </c>
      <c r="K67" s="50">
        <v>500</v>
      </c>
      <c r="L67" s="50">
        <v>3500</v>
      </c>
      <c r="M67" s="46" t="s">
        <v>8</v>
      </c>
    </row>
    <row r="68" spans="1:13">
      <c r="A68" s="46">
        <v>201481</v>
      </c>
      <c r="B68" s="46"/>
      <c r="C68" s="46" t="s">
        <v>307</v>
      </c>
      <c r="D68" s="46">
        <v>104</v>
      </c>
      <c r="E68" s="46">
        <v>24425</v>
      </c>
      <c r="F68" s="47">
        <v>0.125</v>
      </c>
      <c r="G68" s="48" t="s">
        <v>146</v>
      </c>
      <c r="H68" s="46" t="s">
        <v>7</v>
      </c>
      <c r="I68" s="49">
        <v>1</v>
      </c>
      <c r="J68" s="50">
        <v>24000</v>
      </c>
      <c r="K68" s="50">
        <v>3000</v>
      </c>
      <c r="L68" s="50">
        <v>21000</v>
      </c>
      <c r="M68" s="46" t="s">
        <v>8</v>
      </c>
    </row>
    <row r="69" spans="1:13">
      <c r="A69" s="46">
        <v>200010</v>
      </c>
      <c r="B69" s="46"/>
      <c r="C69" s="46" t="s">
        <v>307</v>
      </c>
      <c r="D69" s="46">
        <v>104</v>
      </c>
      <c r="E69" s="46">
        <v>24439</v>
      </c>
      <c r="F69" s="47">
        <v>0.125</v>
      </c>
      <c r="G69" s="48" t="s">
        <v>175</v>
      </c>
      <c r="H69" s="46" t="s">
        <v>7</v>
      </c>
      <c r="I69" s="49">
        <v>1</v>
      </c>
      <c r="J69" s="50">
        <v>3000</v>
      </c>
      <c r="K69" s="50">
        <v>375</v>
      </c>
      <c r="L69" s="50">
        <v>2625</v>
      </c>
      <c r="M69" s="46" t="s">
        <v>8</v>
      </c>
    </row>
    <row r="70" spans="1:13">
      <c r="A70" s="46">
        <v>200916</v>
      </c>
      <c r="B70" s="46"/>
      <c r="C70" s="46" t="s">
        <v>307</v>
      </c>
      <c r="D70" s="46">
        <v>106</v>
      </c>
      <c r="E70" s="46">
        <v>24439</v>
      </c>
      <c r="F70" s="47">
        <v>0.125</v>
      </c>
      <c r="G70" s="48" t="s">
        <v>179</v>
      </c>
      <c r="H70" s="46" t="s">
        <v>7</v>
      </c>
      <c r="I70" s="49">
        <v>1</v>
      </c>
      <c r="J70" s="50">
        <v>3500</v>
      </c>
      <c r="K70" s="50">
        <v>437.5</v>
      </c>
      <c r="L70" s="50">
        <v>3062.5</v>
      </c>
      <c r="M70" s="46" t="s">
        <v>8</v>
      </c>
    </row>
    <row r="71" spans="1:13">
      <c r="A71" s="46">
        <v>201709</v>
      </c>
      <c r="B71" s="46"/>
      <c r="C71" s="46" t="s">
        <v>307</v>
      </c>
      <c r="D71" s="46">
        <v>108</v>
      </c>
      <c r="E71" s="46">
        <v>24439</v>
      </c>
      <c r="F71" s="47">
        <v>0.125</v>
      </c>
      <c r="G71" s="48" t="s">
        <v>196</v>
      </c>
      <c r="H71" s="46" t="s">
        <v>7</v>
      </c>
      <c r="I71" s="49">
        <v>1</v>
      </c>
      <c r="J71" s="50">
        <v>28000</v>
      </c>
      <c r="K71" s="50">
        <v>3500</v>
      </c>
      <c r="L71" s="50">
        <v>24500</v>
      </c>
      <c r="M71" s="46" t="s">
        <v>8</v>
      </c>
    </row>
    <row r="72" spans="1:13">
      <c r="A72" s="46">
        <v>202210</v>
      </c>
      <c r="B72" s="46"/>
      <c r="C72" s="46" t="s">
        <v>307</v>
      </c>
      <c r="D72" s="46">
        <v>111</v>
      </c>
      <c r="E72" s="46">
        <v>24439</v>
      </c>
      <c r="F72" s="47">
        <v>0.125</v>
      </c>
      <c r="G72" s="48" t="s">
        <v>197</v>
      </c>
      <c r="H72" s="46" t="s">
        <v>7</v>
      </c>
      <c r="I72" s="49">
        <v>1</v>
      </c>
      <c r="J72" s="50">
        <v>28000</v>
      </c>
      <c r="K72" s="50">
        <v>3500</v>
      </c>
      <c r="L72" s="50">
        <v>24500</v>
      </c>
      <c r="M72" s="46" t="s">
        <v>8</v>
      </c>
    </row>
    <row r="73" spans="1:13">
      <c r="A73" s="46">
        <v>200823</v>
      </c>
      <c r="B73" s="46"/>
      <c r="C73" s="46" t="s">
        <v>307</v>
      </c>
      <c r="D73" s="46">
        <v>104</v>
      </c>
      <c r="E73" s="46">
        <v>24439</v>
      </c>
      <c r="F73" s="47">
        <v>0.125</v>
      </c>
      <c r="G73" s="48" t="s">
        <v>220</v>
      </c>
      <c r="H73" s="46" t="s">
        <v>7</v>
      </c>
      <c r="I73" s="49">
        <v>1</v>
      </c>
      <c r="J73" s="50">
        <v>15000</v>
      </c>
      <c r="K73" s="50">
        <v>1875</v>
      </c>
      <c r="L73" s="50">
        <v>13125</v>
      </c>
      <c r="M73" s="46" t="s">
        <v>8</v>
      </c>
    </row>
    <row r="74" spans="1:13">
      <c r="A74" s="46">
        <v>201521</v>
      </c>
      <c r="B74" s="46"/>
      <c r="C74" s="46" t="s">
        <v>307</v>
      </c>
      <c r="D74" s="46">
        <v>108</v>
      </c>
      <c r="E74" s="46">
        <v>24424</v>
      </c>
      <c r="F74" s="47">
        <v>0.25</v>
      </c>
      <c r="G74" s="48" t="s">
        <v>222</v>
      </c>
      <c r="H74" s="46" t="s">
        <v>7</v>
      </c>
      <c r="I74" s="49">
        <v>1</v>
      </c>
      <c r="J74" s="50">
        <v>13000</v>
      </c>
      <c r="K74" s="50">
        <v>3250</v>
      </c>
      <c r="L74" s="50">
        <v>9750</v>
      </c>
      <c r="M74" s="46" t="s">
        <v>8</v>
      </c>
    </row>
    <row r="75" spans="1:13">
      <c r="A75" s="46">
        <v>201080</v>
      </c>
      <c r="B75" s="46"/>
      <c r="C75" s="46" t="s">
        <v>307</v>
      </c>
      <c r="D75" s="46">
        <v>109</v>
      </c>
      <c r="E75" s="46">
        <v>24424</v>
      </c>
      <c r="F75" s="47">
        <v>0.25</v>
      </c>
      <c r="G75" s="48" t="s">
        <v>223</v>
      </c>
      <c r="H75" s="46" t="s">
        <v>7</v>
      </c>
      <c r="I75" s="49">
        <v>1</v>
      </c>
      <c r="J75" s="50">
        <v>8800</v>
      </c>
      <c r="K75" s="50">
        <v>2200</v>
      </c>
      <c r="L75" s="50">
        <v>6600</v>
      </c>
      <c r="M75" s="46" t="s">
        <v>8</v>
      </c>
    </row>
    <row r="76" spans="1:13">
      <c r="A76" s="46">
        <v>201084</v>
      </c>
      <c r="B76" s="46"/>
      <c r="C76" s="46" t="s">
        <v>307</v>
      </c>
      <c r="D76" s="46">
        <v>104</v>
      </c>
      <c r="E76" s="46">
        <v>24424</v>
      </c>
      <c r="F76" s="47">
        <v>0.25</v>
      </c>
      <c r="G76" s="48" t="s">
        <v>224</v>
      </c>
      <c r="H76" s="46" t="s">
        <v>7</v>
      </c>
      <c r="I76" s="49">
        <v>1</v>
      </c>
      <c r="J76" s="50">
        <v>3500</v>
      </c>
      <c r="K76" s="50">
        <v>875</v>
      </c>
      <c r="L76" s="50">
        <v>2625</v>
      </c>
      <c r="M76" s="46" t="s">
        <v>8</v>
      </c>
    </row>
    <row r="77" spans="1:13">
      <c r="A77" s="46">
        <v>201400</v>
      </c>
      <c r="B77" s="46"/>
      <c r="C77" s="46" t="s">
        <v>307</v>
      </c>
      <c r="D77" s="46">
        <v>109</v>
      </c>
      <c r="E77" s="46">
        <v>24410</v>
      </c>
      <c r="F77" s="47">
        <v>0.1</v>
      </c>
      <c r="G77" s="48" t="s">
        <v>276</v>
      </c>
      <c r="H77" s="46" t="s">
        <v>7</v>
      </c>
      <c r="I77" s="49">
        <v>1</v>
      </c>
      <c r="J77" s="50">
        <v>2000</v>
      </c>
      <c r="K77" s="50">
        <v>200</v>
      </c>
      <c r="L77" s="50">
        <v>1800</v>
      </c>
      <c r="M77" s="46" t="s">
        <v>8</v>
      </c>
    </row>
    <row r="78" spans="1:13">
      <c r="A78" s="46">
        <v>200379</v>
      </c>
      <c r="B78" s="46"/>
      <c r="C78" s="46" t="s">
        <v>309</v>
      </c>
      <c r="D78" s="46">
        <v>109</v>
      </c>
      <c r="E78" s="46">
        <v>61000</v>
      </c>
      <c r="F78" s="47">
        <v>0.1</v>
      </c>
      <c r="G78" s="48" t="s">
        <v>70</v>
      </c>
      <c r="H78" s="46" t="s">
        <v>7</v>
      </c>
      <c r="I78" s="49">
        <v>1</v>
      </c>
      <c r="J78" s="50">
        <v>1500</v>
      </c>
      <c r="K78" s="50">
        <v>150</v>
      </c>
      <c r="L78" s="50">
        <v>1350</v>
      </c>
      <c r="M78" s="46" t="s">
        <v>8</v>
      </c>
    </row>
    <row r="79" spans="1:13">
      <c r="A79" s="46">
        <v>201582</v>
      </c>
      <c r="B79" s="46"/>
      <c r="C79" s="46" t="s">
        <v>309</v>
      </c>
      <c r="D79" s="46">
        <v>108</v>
      </c>
      <c r="E79" s="46">
        <v>61000</v>
      </c>
      <c r="F79" s="47">
        <v>0.1</v>
      </c>
      <c r="G79" s="48" t="s">
        <v>71</v>
      </c>
      <c r="H79" s="46" t="s">
        <v>7</v>
      </c>
      <c r="I79" s="49">
        <v>1</v>
      </c>
      <c r="J79" s="50">
        <v>1500</v>
      </c>
      <c r="K79" s="50">
        <v>150</v>
      </c>
      <c r="L79" s="50">
        <v>1350</v>
      </c>
      <c r="M79" s="46" t="s">
        <v>8</v>
      </c>
    </row>
  </sheetData>
  <autoFilter ref="A1:M1" xr:uid="{99DB2AA3-9CA2-47CC-B080-178AF0EA12C1}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ACDB49-CD17-42E4-9C29-AD3E2136FC57}">
  <dimension ref="A3:O112"/>
  <sheetViews>
    <sheetView topLeftCell="G1" zoomScale="130" zoomScaleNormal="130" workbookViewId="0">
      <selection activeCell="G12" sqref="G12"/>
    </sheetView>
  </sheetViews>
  <sheetFormatPr defaultRowHeight="15" outlineLevelRow="2"/>
  <cols>
    <col min="1" max="1" width="19" bestFit="1" customWidth="1"/>
    <col min="2" max="2" width="12.5703125" bestFit="1" customWidth="1"/>
    <col min="3" max="3" width="7.5703125" bestFit="1" customWidth="1"/>
    <col min="4" max="4" width="16.28515625" bestFit="1" customWidth="1"/>
    <col min="5" max="5" width="22.5703125" bestFit="1" customWidth="1"/>
    <col min="6" max="6" width="22.140625" bestFit="1" customWidth="1"/>
    <col min="7" max="7" width="59" bestFit="1" customWidth="1"/>
    <col min="8" max="8" width="18.5703125" bestFit="1" customWidth="1"/>
    <col min="9" max="9" width="28" bestFit="1" customWidth="1"/>
    <col min="10" max="10" width="23" bestFit="1" customWidth="1"/>
    <col min="11" max="11" width="12.85546875" bestFit="1" customWidth="1"/>
    <col min="12" max="12" width="30.28515625" bestFit="1" customWidth="1"/>
    <col min="13" max="13" width="18.28515625" bestFit="1" customWidth="1"/>
    <col min="14" max="14" width="11.7109375" bestFit="1" customWidth="1"/>
    <col min="15" max="15" width="32.7109375" bestFit="1" customWidth="1"/>
  </cols>
  <sheetData>
    <row r="3" spans="1:15">
      <c r="A3" s="13" t="s">
        <v>0</v>
      </c>
      <c r="B3" s="13" t="s">
        <v>302</v>
      </c>
      <c r="C3" s="13"/>
      <c r="D3" s="13" t="s">
        <v>303</v>
      </c>
      <c r="E3" s="13" t="s">
        <v>304</v>
      </c>
      <c r="F3" s="14" t="s">
        <v>305</v>
      </c>
      <c r="G3" s="13" t="s">
        <v>1</v>
      </c>
      <c r="H3" s="13" t="s">
        <v>2</v>
      </c>
      <c r="I3" s="15" t="s">
        <v>3</v>
      </c>
      <c r="J3" s="16" t="s">
        <v>320</v>
      </c>
      <c r="K3" s="16" t="s">
        <v>328</v>
      </c>
      <c r="L3" s="16" t="s">
        <v>329</v>
      </c>
      <c r="M3" s="15" t="s">
        <v>4</v>
      </c>
      <c r="N3" s="15" t="s">
        <v>5</v>
      </c>
      <c r="O3" s="13" t="s">
        <v>6</v>
      </c>
    </row>
    <row r="4" spans="1:15" hidden="1" outlineLevel="2">
      <c r="A4" s="5">
        <v>200029</v>
      </c>
      <c r="B4" s="5" t="s">
        <v>308</v>
      </c>
      <c r="C4" s="5">
        <f>VLOOKUP(A4,Zaliha!$A$9:$A$109,1,FALSE)</f>
        <v>200029</v>
      </c>
      <c r="D4" s="5">
        <v>104</v>
      </c>
      <c r="E4" s="5">
        <v>22115</v>
      </c>
      <c r="F4" s="11">
        <v>0.125</v>
      </c>
      <c r="G4" s="7" t="s">
        <v>226</v>
      </c>
      <c r="H4" s="4" t="s">
        <v>7</v>
      </c>
      <c r="I4" s="2">
        <v>1</v>
      </c>
      <c r="J4" s="8">
        <v>106.18</v>
      </c>
      <c r="K4" s="8">
        <v>106.18</v>
      </c>
      <c r="L4" s="8">
        <v>0</v>
      </c>
      <c r="M4" s="2">
        <v>1</v>
      </c>
      <c r="N4" s="2">
        <v>0</v>
      </c>
      <c r="O4" s="4" t="s">
        <v>8</v>
      </c>
    </row>
    <row r="5" spans="1:15" outlineLevel="1" collapsed="1">
      <c r="A5" s="5"/>
      <c r="B5" s="29" t="s">
        <v>435</v>
      </c>
      <c r="C5" s="5"/>
      <c r="D5" s="5"/>
      <c r="E5" s="5"/>
      <c r="F5" s="11"/>
      <c r="G5" s="7"/>
      <c r="H5" s="4"/>
      <c r="I5" s="2"/>
      <c r="J5" s="8">
        <f>SUBTOTAL(9,J4:J4)</f>
        <v>106.18</v>
      </c>
      <c r="K5" s="8">
        <f>SUBTOTAL(9,K4:K4)</f>
        <v>106.18</v>
      </c>
      <c r="L5" s="8">
        <f>SUBTOTAL(9,L4:L4)</f>
        <v>0</v>
      </c>
      <c r="M5" s="2"/>
      <c r="N5" s="2"/>
      <c r="O5" s="4"/>
    </row>
    <row r="6" spans="1:15" hidden="1" outlineLevel="2">
      <c r="A6" s="5">
        <v>200151</v>
      </c>
      <c r="B6" s="5" t="s">
        <v>313</v>
      </c>
      <c r="C6" s="5">
        <f>VLOOKUP(A6,Zaliha!$A$9:$A$109,1,FALSE)</f>
        <v>200151</v>
      </c>
      <c r="D6" s="5">
        <v>100</v>
      </c>
      <c r="E6" s="5">
        <v>24212</v>
      </c>
      <c r="F6" s="11">
        <v>0.25</v>
      </c>
      <c r="G6" s="7" t="s">
        <v>228</v>
      </c>
      <c r="H6" s="4" t="s">
        <v>7</v>
      </c>
      <c r="I6" s="2">
        <v>1</v>
      </c>
      <c r="J6" s="8">
        <v>153.63999999999999</v>
      </c>
      <c r="K6" s="8">
        <v>153.63999999999999</v>
      </c>
      <c r="L6" s="8">
        <v>0</v>
      </c>
      <c r="M6" s="2">
        <v>1</v>
      </c>
      <c r="N6" s="2">
        <v>0</v>
      </c>
      <c r="O6" s="4" t="s">
        <v>8</v>
      </c>
    </row>
    <row r="7" spans="1:15" hidden="1" outlineLevel="2">
      <c r="A7" s="5">
        <v>200152</v>
      </c>
      <c r="B7" s="5" t="s">
        <v>313</v>
      </c>
      <c r="C7" s="5">
        <f>VLOOKUP(A7,Zaliha!$A$9:$A$109,1,FALSE)</f>
        <v>200152</v>
      </c>
      <c r="D7" s="5">
        <v>100</v>
      </c>
      <c r="E7" s="5">
        <v>24212</v>
      </c>
      <c r="F7" s="11">
        <v>0.25</v>
      </c>
      <c r="G7" s="7" t="s">
        <v>228</v>
      </c>
      <c r="H7" s="4" t="s">
        <v>7</v>
      </c>
      <c r="I7" s="2">
        <v>1</v>
      </c>
      <c r="J7" s="8">
        <v>172.14</v>
      </c>
      <c r="K7" s="8">
        <v>172.14</v>
      </c>
      <c r="L7" s="8">
        <v>0</v>
      </c>
      <c r="M7" s="2">
        <v>1</v>
      </c>
      <c r="N7" s="2">
        <v>0</v>
      </c>
      <c r="O7" s="4" t="s">
        <v>8</v>
      </c>
    </row>
    <row r="8" spans="1:15" hidden="1" outlineLevel="2">
      <c r="A8" s="5">
        <v>200308</v>
      </c>
      <c r="B8" s="5" t="s">
        <v>313</v>
      </c>
      <c r="C8" s="5">
        <f>VLOOKUP(A8,Zaliha!$A$9:$A$109,1,FALSE)</f>
        <v>200308</v>
      </c>
      <c r="D8" s="5">
        <v>100</v>
      </c>
      <c r="E8" s="5">
        <v>24113</v>
      </c>
      <c r="F8" s="11">
        <v>0.25</v>
      </c>
      <c r="G8" s="7" t="s">
        <v>229</v>
      </c>
      <c r="H8" s="4" t="s">
        <v>7</v>
      </c>
      <c r="I8" s="2">
        <v>1</v>
      </c>
      <c r="J8" s="8">
        <v>2532.42</v>
      </c>
      <c r="K8" s="8">
        <v>2532.42</v>
      </c>
      <c r="L8" s="8">
        <v>0</v>
      </c>
      <c r="M8" s="2">
        <v>1</v>
      </c>
      <c r="N8" s="2">
        <v>0</v>
      </c>
      <c r="O8" s="4" t="s">
        <v>8</v>
      </c>
    </row>
    <row r="9" spans="1:15" hidden="1" outlineLevel="2">
      <c r="A9" s="5">
        <v>200309</v>
      </c>
      <c r="B9" s="5" t="s">
        <v>313</v>
      </c>
      <c r="C9" s="5">
        <f>VLOOKUP(A9,Zaliha!$A$9:$A$109,1,FALSE)</f>
        <v>200309</v>
      </c>
      <c r="D9" s="5">
        <v>100</v>
      </c>
      <c r="E9" s="5">
        <v>24113</v>
      </c>
      <c r="F9" s="11">
        <v>0.25</v>
      </c>
      <c r="G9" s="7" t="s">
        <v>230</v>
      </c>
      <c r="H9" s="4" t="s">
        <v>7</v>
      </c>
      <c r="I9" s="2">
        <v>1</v>
      </c>
      <c r="J9" s="8">
        <v>412.1</v>
      </c>
      <c r="K9" s="8">
        <v>412.1</v>
      </c>
      <c r="L9" s="8">
        <v>0</v>
      </c>
      <c r="M9" s="2">
        <v>1</v>
      </c>
      <c r="N9" s="2">
        <v>0</v>
      </c>
      <c r="O9" s="4" t="s">
        <v>8</v>
      </c>
    </row>
    <row r="10" spans="1:15" hidden="1" outlineLevel="2">
      <c r="A10" s="5">
        <v>200310</v>
      </c>
      <c r="B10" s="5" t="s">
        <v>313</v>
      </c>
      <c r="C10" s="5">
        <f>VLOOKUP(A10,Zaliha!$A$9:$A$109,1,FALSE)</f>
        <v>200310</v>
      </c>
      <c r="D10" s="5">
        <v>100</v>
      </c>
      <c r="E10" s="5">
        <v>24113</v>
      </c>
      <c r="F10" s="11">
        <v>0.25</v>
      </c>
      <c r="G10" s="7" t="s">
        <v>231</v>
      </c>
      <c r="H10" s="4" t="s">
        <v>7</v>
      </c>
      <c r="I10" s="2">
        <v>1</v>
      </c>
      <c r="J10" s="8">
        <v>4657.3100000000004</v>
      </c>
      <c r="K10" s="8">
        <v>4657.3100000000004</v>
      </c>
      <c r="L10" s="8">
        <v>0</v>
      </c>
      <c r="M10" s="2">
        <v>1</v>
      </c>
      <c r="N10" s="2">
        <v>0</v>
      </c>
      <c r="O10" s="4" t="s">
        <v>8</v>
      </c>
    </row>
    <row r="11" spans="1:15" hidden="1" outlineLevel="2">
      <c r="A11" s="5">
        <v>200564</v>
      </c>
      <c r="B11" s="5" t="s">
        <v>313</v>
      </c>
      <c r="C11" s="5">
        <f>VLOOKUP(A11,Zaliha!$A$9:$A$109,1,FALSE)</f>
        <v>200564</v>
      </c>
      <c r="D11" s="5">
        <v>100</v>
      </c>
      <c r="E11" s="5">
        <v>24219</v>
      </c>
      <c r="F11" s="11">
        <v>0.25</v>
      </c>
      <c r="G11" s="7" t="s">
        <v>235</v>
      </c>
      <c r="H11" s="4" t="s">
        <v>7</v>
      </c>
      <c r="I11" s="2">
        <v>1</v>
      </c>
      <c r="J11" s="8">
        <v>2653.62</v>
      </c>
      <c r="K11" s="8">
        <v>2653.62</v>
      </c>
      <c r="L11" s="8">
        <v>0</v>
      </c>
      <c r="M11" s="2">
        <v>1</v>
      </c>
      <c r="N11" s="2">
        <v>0</v>
      </c>
      <c r="O11" s="4" t="s">
        <v>8</v>
      </c>
    </row>
    <row r="12" spans="1:15" hidden="1" outlineLevel="2">
      <c r="A12" s="5">
        <v>200584</v>
      </c>
      <c r="B12" s="5" t="s">
        <v>313</v>
      </c>
      <c r="C12" s="5">
        <f>VLOOKUP(A12,Zaliha!$A$9:$A$109,1,FALSE)</f>
        <v>200584</v>
      </c>
      <c r="D12" s="5">
        <v>109</v>
      </c>
      <c r="E12" s="5">
        <v>24219</v>
      </c>
      <c r="F12" s="11">
        <v>0.25</v>
      </c>
      <c r="G12" s="7" t="s">
        <v>236</v>
      </c>
      <c r="H12" s="4" t="s">
        <v>7</v>
      </c>
      <c r="I12" s="2">
        <v>1</v>
      </c>
      <c r="J12" s="8">
        <v>3565.93</v>
      </c>
      <c r="K12" s="8">
        <v>3565.93</v>
      </c>
      <c r="L12" s="8">
        <v>0</v>
      </c>
      <c r="M12" s="2">
        <v>1</v>
      </c>
      <c r="N12" s="2">
        <v>0</v>
      </c>
      <c r="O12" s="4" t="s">
        <v>8</v>
      </c>
    </row>
    <row r="13" spans="1:15" hidden="1" outlineLevel="2">
      <c r="A13" s="5">
        <v>200589</v>
      </c>
      <c r="B13" s="5" t="s">
        <v>313</v>
      </c>
      <c r="C13" s="5">
        <f>VLOOKUP(A13,Zaliha!$A$9:$A$109,1,FALSE)</f>
        <v>200589</v>
      </c>
      <c r="D13" s="5">
        <v>100</v>
      </c>
      <c r="E13" s="5">
        <v>24219</v>
      </c>
      <c r="F13" s="11">
        <v>0.25</v>
      </c>
      <c r="G13" s="7" t="s">
        <v>237</v>
      </c>
      <c r="H13" s="4" t="s">
        <v>7</v>
      </c>
      <c r="I13" s="2">
        <v>1</v>
      </c>
      <c r="J13" s="8">
        <v>4937.29</v>
      </c>
      <c r="K13" s="8">
        <v>4937.29</v>
      </c>
      <c r="L13" s="8">
        <v>0</v>
      </c>
      <c r="M13" s="2">
        <v>1</v>
      </c>
      <c r="N13" s="2">
        <v>0</v>
      </c>
      <c r="O13" s="4" t="s">
        <v>8</v>
      </c>
    </row>
    <row r="14" spans="1:15" hidden="1" outlineLevel="2">
      <c r="A14" s="5">
        <v>200611</v>
      </c>
      <c r="B14" s="5" t="s">
        <v>313</v>
      </c>
      <c r="C14" s="5">
        <f>VLOOKUP(A14,Zaliha!$A$9:$A$109,1,FALSE)</f>
        <v>200611</v>
      </c>
      <c r="D14" s="5">
        <v>104</v>
      </c>
      <c r="E14" s="5">
        <v>24219</v>
      </c>
      <c r="F14" s="11">
        <v>0.25</v>
      </c>
      <c r="G14" s="7" t="s">
        <v>239</v>
      </c>
      <c r="H14" s="4" t="s">
        <v>7</v>
      </c>
      <c r="I14" s="2">
        <v>1</v>
      </c>
      <c r="J14" s="8">
        <v>398.17</v>
      </c>
      <c r="K14" s="8">
        <v>398.17</v>
      </c>
      <c r="L14" s="8">
        <v>0</v>
      </c>
      <c r="M14" s="2">
        <v>1</v>
      </c>
      <c r="N14" s="2">
        <v>0</v>
      </c>
      <c r="O14" s="4" t="s">
        <v>8</v>
      </c>
    </row>
    <row r="15" spans="1:15" hidden="1" outlineLevel="2">
      <c r="A15" s="5">
        <v>200666</v>
      </c>
      <c r="B15" s="5" t="s">
        <v>313</v>
      </c>
      <c r="C15" s="5">
        <f>VLOOKUP(A15,Zaliha!$A$9:$A$109,1,FALSE)</f>
        <v>200666</v>
      </c>
      <c r="D15" s="5">
        <v>100</v>
      </c>
      <c r="E15" s="5">
        <v>24113</v>
      </c>
      <c r="F15" s="11">
        <v>0.25</v>
      </c>
      <c r="G15" s="7" t="s">
        <v>240</v>
      </c>
      <c r="H15" s="4" t="s">
        <v>7</v>
      </c>
      <c r="I15" s="2">
        <v>1</v>
      </c>
      <c r="J15" s="8">
        <v>165.64</v>
      </c>
      <c r="K15" s="8">
        <v>165.64</v>
      </c>
      <c r="L15" s="8">
        <v>0</v>
      </c>
      <c r="M15" s="2">
        <v>1</v>
      </c>
      <c r="N15" s="2">
        <v>0</v>
      </c>
      <c r="O15" s="4" t="s">
        <v>8</v>
      </c>
    </row>
    <row r="16" spans="1:15" hidden="1" outlineLevel="2">
      <c r="A16" s="5">
        <v>200667</v>
      </c>
      <c r="B16" s="5" t="s">
        <v>313</v>
      </c>
      <c r="C16" s="5">
        <f>VLOOKUP(A16,Zaliha!$A$9:$A$109,1,FALSE)</f>
        <v>200667</v>
      </c>
      <c r="D16" s="5">
        <v>100</v>
      </c>
      <c r="E16" s="5">
        <v>24113</v>
      </c>
      <c r="F16" s="11">
        <v>0.25</v>
      </c>
      <c r="G16" s="7" t="s">
        <v>241</v>
      </c>
      <c r="H16" s="4" t="s">
        <v>7</v>
      </c>
      <c r="I16" s="2">
        <v>1</v>
      </c>
      <c r="J16" s="8">
        <v>165.64</v>
      </c>
      <c r="K16" s="8">
        <v>165.64</v>
      </c>
      <c r="L16" s="8">
        <v>0</v>
      </c>
      <c r="M16" s="2">
        <v>1</v>
      </c>
      <c r="N16" s="2">
        <v>0</v>
      </c>
      <c r="O16" s="4" t="s">
        <v>8</v>
      </c>
    </row>
    <row r="17" spans="1:15" hidden="1" outlineLevel="2">
      <c r="A17" s="5">
        <v>200668</v>
      </c>
      <c r="B17" s="5" t="s">
        <v>313</v>
      </c>
      <c r="C17" s="5">
        <f>VLOOKUP(A17,Zaliha!$A$9:$A$109,1,FALSE)</f>
        <v>200668</v>
      </c>
      <c r="D17" s="5">
        <v>100</v>
      </c>
      <c r="E17" s="5">
        <v>24113</v>
      </c>
      <c r="F17" s="11">
        <v>0.25</v>
      </c>
      <c r="G17" s="7" t="s">
        <v>242</v>
      </c>
      <c r="H17" s="4" t="s">
        <v>7</v>
      </c>
      <c r="I17" s="2">
        <v>1</v>
      </c>
      <c r="J17" s="8">
        <v>524.66999999999996</v>
      </c>
      <c r="K17" s="8">
        <v>524.66999999999996</v>
      </c>
      <c r="L17" s="8">
        <v>0</v>
      </c>
      <c r="M17" s="2">
        <v>1</v>
      </c>
      <c r="N17" s="2">
        <v>0</v>
      </c>
      <c r="O17" s="4" t="s">
        <v>8</v>
      </c>
    </row>
    <row r="18" spans="1:15" hidden="1" outlineLevel="2">
      <c r="A18" s="5">
        <v>200702</v>
      </c>
      <c r="B18" s="5" t="s">
        <v>313</v>
      </c>
      <c r="C18" s="5">
        <f>VLOOKUP(A18,Zaliha!$A$9:$A$109,1,FALSE)</f>
        <v>200702</v>
      </c>
      <c r="D18" s="5">
        <v>100</v>
      </c>
      <c r="E18" s="5">
        <v>24113</v>
      </c>
      <c r="F18" s="11">
        <v>0.25</v>
      </c>
      <c r="G18" s="7" t="s">
        <v>244</v>
      </c>
      <c r="H18" s="4" t="s">
        <v>7</v>
      </c>
      <c r="I18" s="2">
        <v>1</v>
      </c>
      <c r="J18" s="8">
        <v>20111.830000000002</v>
      </c>
      <c r="K18" s="8">
        <v>20111.830000000002</v>
      </c>
      <c r="L18" s="8">
        <v>0</v>
      </c>
      <c r="M18" s="2">
        <v>1</v>
      </c>
      <c r="N18" s="2">
        <v>0</v>
      </c>
      <c r="O18" s="4" t="s">
        <v>8</v>
      </c>
    </row>
    <row r="19" spans="1:15" hidden="1" outlineLevel="2">
      <c r="A19" s="5">
        <v>200775</v>
      </c>
      <c r="B19" s="5" t="s">
        <v>313</v>
      </c>
      <c r="C19" s="5">
        <f>VLOOKUP(A19,Zaliha!$A$9:$A$109,1,FALSE)</f>
        <v>200775</v>
      </c>
      <c r="D19" s="5">
        <v>100</v>
      </c>
      <c r="E19" s="5">
        <v>24120</v>
      </c>
      <c r="F19" s="11">
        <v>0.25</v>
      </c>
      <c r="G19" s="7" t="s">
        <v>245</v>
      </c>
      <c r="H19" s="4" t="s">
        <v>7</v>
      </c>
      <c r="I19" s="2">
        <v>1</v>
      </c>
      <c r="J19" s="8">
        <v>4208.71</v>
      </c>
      <c r="K19" s="8">
        <v>4208.71</v>
      </c>
      <c r="L19" s="8">
        <v>0</v>
      </c>
      <c r="M19" s="2">
        <v>1</v>
      </c>
      <c r="N19" s="2">
        <v>0</v>
      </c>
      <c r="O19" s="4" t="s">
        <v>8</v>
      </c>
    </row>
    <row r="20" spans="1:15" hidden="1" outlineLevel="2">
      <c r="A20" s="5">
        <v>200776</v>
      </c>
      <c r="B20" s="5" t="s">
        <v>313</v>
      </c>
      <c r="C20" s="5">
        <f>VLOOKUP(A20,Zaliha!$A$9:$A$109,1,FALSE)</f>
        <v>200776</v>
      </c>
      <c r="D20" s="5">
        <v>100</v>
      </c>
      <c r="E20" s="5">
        <v>24120</v>
      </c>
      <c r="F20" s="11">
        <v>0.25</v>
      </c>
      <c r="G20" s="7" t="s">
        <v>245</v>
      </c>
      <c r="H20" s="4" t="s">
        <v>7</v>
      </c>
      <c r="I20" s="2">
        <v>1</v>
      </c>
      <c r="J20" s="8">
        <v>4219.42</v>
      </c>
      <c r="K20" s="8">
        <v>4219.42</v>
      </c>
      <c r="L20" s="8">
        <v>0</v>
      </c>
      <c r="M20" s="2">
        <v>1</v>
      </c>
      <c r="N20" s="2">
        <v>0</v>
      </c>
      <c r="O20" s="4" t="s">
        <v>8</v>
      </c>
    </row>
    <row r="21" spans="1:15" hidden="1" outlineLevel="2">
      <c r="A21" s="5">
        <v>200777</v>
      </c>
      <c r="B21" s="5" t="s">
        <v>313</v>
      </c>
      <c r="C21" s="5">
        <f>VLOOKUP(A21,Zaliha!$A$9:$A$109,1,FALSE)</f>
        <v>200777</v>
      </c>
      <c r="D21" s="5">
        <v>100</v>
      </c>
      <c r="E21" s="5">
        <v>24120</v>
      </c>
      <c r="F21" s="11">
        <v>0.25</v>
      </c>
      <c r="G21" s="7" t="s">
        <v>246</v>
      </c>
      <c r="H21" s="4" t="s">
        <v>7</v>
      </c>
      <c r="I21" s="2">
        <v>1</v>
      </c>
      <c r="J21" s="8">
        <v>9888.98</v>
      </c>
      <c r="K21" s="8">
        <v>9888.98</v>
      </c>
      <c r="L21" s="8">
        <v>0</v>
      </c>
      <c r="M21" s="2">
        <v>1</v>
      </c>
      <c r="N21" s="2">
        <v>0</v>
      </c>
      <c r="O21" s="4" t="s">
        <v>8</v>
      </c>
    </row>
    <row r="22" spans="1:15" hidden="1" outlineLevel="2">
      <c r="A22" s="5">
        <v>200779</v>
      </c>
      <c r="B22" s="5" t="s">
        <v>313</v>
      </c>
      <c r="C22" s="5">
        <f>VLOOKUP(A22,Zaliha!$A$9:$A$109,1,FALSE)</f>
        <v>200779</v>
      </c>
      <c r="D22" s="5">
        <v>100</v>
      </c>
      <c r="E22" s="5">
        <v>24120</v>
      </c>
      <c r="F22" s="11">
        <v>0.25</v>
      </c>
      <c r="G22" s="7" t="s">
        <v>247</v>
      </c>
      <c r="H22" s="4" t="s">
        <v>7</v>
      </c>
      <c r="I22" s="2">
        <v>1</v>
      </c>
      <c r="J22" s="8">
        <v>49589.33</v>
      </c>
      <c r="K22" s="8">
        <v>49589.33</v>
      </c>
      <c r="L22" s="8">
        <v>0</v>
      </c>
      <c r="M22" s="2">
        <v>1</v>
      </c>
      <c r="N22" s="2">
        <v>0</v>
      </c>
      <c r="O22" s="4" t="s">
        <v>8</v>
      </c>
    </row>
    <row r="23" spans="1:15" hidden="1" outlineLevel="2">
      <c r="A23" s="5">
        <v>200780</v>
      </c>
      <c r="B23" s="5" t="s">
        <v>313</v>
      </c>
      <c r="C23" s="5">
        <f>VLOOKUP(A23,Zaliha!$A$9:$A$109,1,FALSE)</f>
        <v>200780</v>
      </c>
      <c r="D23" s="5">
        <v>100</v>
      </c>
      <c r="E23" s="5">
        <v>24120</v>
      </c>
      <c r="F23" s="11">
        <v>0.25</v>
      </c>
      <c r="G23" s="7" t="s">
        <v>248</v>
      </c>
      <c r="H23" s="4" t="s">
        <v>7</v>
      </c>
      <c r="I23" s="2">
        <v>1</v>
      </c>
      <c r="J23" s="8">
        <v>4265.88</v>
      </c>
      <c r="K23" s="8">
        <v>4265.88</v>
      </c>
      <c r="L23" s="8">
        <v>0</v>
      </c>
      <c r="M23" s="2">
        <v>1</v>
      </c>
      <c r="N23" s="2">
        <v>0</v>
      </c>
      <c r="O23" s="4" t="s">
        <v>8</v>
      </c>
    </row>
    <row r="24" spans="1:15" hidden="1" outlineLevel="2">
      <c r="A24" s="5">
        <v>200781</v>
      </c>
      <c r="B24" s="5" t="s">
        <v>313</v>
      </c>
      <c r="C24" s="5">
        <f>VLOOKUP(A24,Zaliha!$A$9:$A$109,1,FALSE)</f>
        <v>200781</v>
      </c>
      <c r="D24" s="5">
        <v>100</v>
      </c>
      <c r="E24" s="5">
        <v>24120</v>
      </c>
      <c r="F24" s="11">
        <v>0.25</v>
      </c>
      <c r="G24" s="7" t="s">
        <v>247</v>
      </c>
      <c r="H24" s="4" t="s">
        <v>7</v>
      </c>
      <c r="I24" s="2">
        <v>1</v>
      </c>
      <c r="J24" s="8">
        <v>20650.61</v>
      </c>
      <c r="K24" s="8">
        <v>20650.61</v>
      </c>
      <c r="L24" s="8">
        <v>0</v>
      </c>
      <c r="M24" s="2">
        <v>1</v>
      </c>
      <c r="N24" s="2">
        <v>0</v>
      </c>
      <c r="O24" s="4" t="s">
        <v>8</v>
      </c>
    </row>
    <row r="25" spans="1:15" hidden="1" outlineLevel="2">
      <c r="A25" s="5">
        <v>200782</v>
      </c>
      <c r="B25" s="5" t="s">
        <v>313</v>
      </c>
      <c r="C25" s="5">
        <f>VLOOKUP(A25,Zaliha!$A$9:$A$109,1,FALSE)</f>
        <v>200782</v>
      </c>
      <c r="D25" s="5">
        <v>100</v>
      </c>
      <c r="E25" s="5">
        <v>24120</v>
      </c>
      <c r="F25" s="11">
        <v>0.25</v>
      </c>
      <c r="G25" s="7" t="s">
        <v>247</v>
      </c>
      <c r="H25" s="4" t="s">
        <v>7</v>
      </c>
      <c r="I25" s="2">
        <v>1</v>
      </c>
      <c r="J25" s="8">
        <v>6384.46</v>
      </c>
      <c r="K25" s="8">
        <v>6384.46</v>
      </c>
      <c r="L25" s="8">
        <v>0</v>
      </c>
      <c r="M25" s="2">
        <v>1</v>
      </c>
      <c r="N25" s="2">
        <v>0</v>
      </c>
      <c r="O25" s="4" t="s">
        <v>8</v>
      </c>
    </row>
    <row r="26" spans="1:15" hidden="1" outlineLevel="2">
      <c r="A26" s="5">
        <v>200788</v>
      </c>
      <c r="B26" s="5" t="s">
        <v>313</v>
      </c>
      <c r="C26" s="5">
        <f>VLOOKUP(A26,Zaliha!$A$9:$A$109,1,FALSE)</f>
        <v>200788</v>
      </c>
      <c r="D26" s="5">
        <v>100</v>
      </c>
      <c r="E26" s="5">
        <v>24113</v>
      </c>
      <c r="F26" s="11">
        <v>0.25</v>
      </c>
      <c r="G26" s="7" t="s">
        <v>249</v>
      </c>
      <c r="H26" s="4" t="s">
        <v>7</v>
      </c>
      <c r="I26" s="2">
        <v>1</v>
      </c>
      <c r="J26" s="8">
        <v>2244.4699999999998</v>
      </c>
      <c r="K26" s="8">
        <v>2244.4699999999998</v>
      </c>
      <c r="L26" s="8">
        <v>0</v>
      </c>
      <c r="M26" s="2">
        <v>1</v>
      </c>
      <c r="N26" s="2">
        <v>0</v>
      </c>
      <c r="O26" s="4" t="s">
        <v>8</v>
      </c>
    </row>
    <row r="27" spans="1:15" hidden="1" outlineLevel="2">
      <c r="A27" s="5">
        <v>200789</v>
      </c>
      <c r="B27" s="5" t="s">
        <v>313</v>
      </c>
      <c r="C27" s="5">
        <f>VLOOKUP(A27,Zaliha!$A$9:$A$109,1,FALSE)</f>
        <v>200789</v>
      </c>
      <c r="D27" s="5">
        <v>100</v>
      </c>
      <c r="E27" s="5">
        <v>24113</v>
      </c>
      <c r="F27" s="11">
        <v>0.25</v>
      </c>
      <c r="G27" s="7" t="s">
        <v>249</v>
      </c>
      <c r="H27" s="4" t="s">
        <v>7</v>
      </c>
      <c r="I27" s="2">
        <v>1</v>
      </c>
      <c r="J27" s="8">
        <v>4093.12</v>
      </c>
      <c r="K27" s="8">
        <v>4093.12</v>
      </c>
      <c r="L27" s="8">
        <v>0</v>
      </c>
      <c r="M27" s="2">
        <v>1</v>
      </c>
      <c r="N27" s="2">
        <v>0</v>
      </c>
      <c r="O27" s="4" t="s">
        <v>8</v>
      </c>
    </row>
    <row r="28" spans="1:15" hidden="1" outlineLevel="2">
      <c r="A28" s="5">
        <v>200791</v>
      </c>
      <c r="B28" s="5" t="s">
        <v>313</v>
      </c>
      <c r="C28" s="5">
        <f>VLOOKUP(A28,Zaliha!$A$9:$A$109,1,FALSE)</f>
        <v>200791</v>
      </c>
      <c r="D28" s="5">
        <v>100</v>
      </c>
      <c r="E28" s="5">
        <v>24113</v>
      </c>
      <c r="F28" s="11">
        <v>0.25</v>
      </c>
      <c r="G28" s="7" t="s">
        <v>250</v>
      </c>
      <c r="H28" s="4" t="s">
        <v>7</v>
      </c>
      <c r="I28" s="2">
        <v>1</v>
      </c>
      <c r="J28" s="8">
        <v>2717.5</v>
      </c>
      <c r="K28" s="8">
        <v>2717.5</v>
      </c>
      <c r="L28" s="8">
        <v>0</v>
      </c>
      <c r="M28" s="2">
        <v>1</v>
      </c>
      <c r="N28" s="2">
        <v>0</v>
      </c>
      <c r="O28" s="4" t="s">
        <v>8</v>
      </c>
    </row>
    <row r="29" spans="1:15" hidden="1" outlineLevel="2">
      <c r="A29" s="5">
        <v>200807</v>
      </c>
      <c r="B29" s="5" t="s">
        <v>313</v>
      </c>
      <c r="C29" s="5">
        <f>VLOOKUP(A29,Zaliha!$A$9:$A$109,1,FALSE)</f>
        <v>200807</v>
      </c>
      <c r="D29" s="5">
        <v>100</v>
      </c>
      <c r="E29" s="5">
        <v>24219</v>
      </c>
      <c r="F29" s="11">
        <v>0.25</v>
      </c>
      <c r="G29" s="7" t="s">
        <v>253</v>
      </c>
      <c r="H29" s="4" t="s">
        <v>7</v>
      </c>
      <c r="I29" s="2">
        <v>1</v>
      </c>
      <c r="J29" s="8">
        <v>971.74</v>
      </c>
      <c r="K29" s="8">
        <v>971.74</v>
      </c>
      <c r="L29" s="8">
        <v>0</v>
      </c>
      <c r="M29" s="2">
        <v>1</v>
      </c>
      <c r="N29" s="2">
        <v>0</v>
      </c>
      <c r="O29" s="4" t="s">
        <v>8</v>
      </c>
    </row>
    <row r="30" spans="1:15" hidden="1" outlineLevel="2">
      <c r="A30" s="5">
        <v>200808</v>
      </c>
      <c r="B30" s="5" t="s">
        <v>313</v>
      </c>
      <c r="C30" s="5">
        <f>VLOOKUP(A30,Zaliha!$A$9:$A$109,1,FALSE)</f>
        <v>200808</v>
      </c>
      <c r="D30" s="5">
        <v>100</v>
      </c>
      <c r="E30" s="5">
        <v>24219</v>
      </c>
      <c r="F30" s="11">
        <v>0.25</v>
      </c>
      <c r="G30" s="7" t="s">
        <v>253</v>
      </c>
      <c r="H30" s="4" t="s">
        <v>7</v>
      </c>
      <c r="I30" s="2">
        <v>1</v>
      </c>
      <c r="J30" s="8">
        <v>971.74</v>
      </c>
      <c r="K30" s="8">
        <v>971.74</v>
      </c>
      <c r="L30" s="8">
        <v>0</v>
      </c>
      <c r="M30" s="2">
        <v>1</v>
      </c>
      <c r="N30" s="2">
        <v>0</v>
      </c>
      <c r="O30" s="4" t="s">
        <v>8</v>
      </c>
    </row>
    <row r="31" spans="1:15" hidden="1" outlineLevel="2">
      <c r="A31" s="5">
        <v>200814</v>
      </c>
      <c r="B31" s="5" t="s">
        <v>313</v>
      </c>
      <c r="C31" s="5">
        <f>VLOOKUP(A31,Zaliha!$A$9:$A$109,1,FALSE)</f>
        <v>200814</v>
      </c>
      <c r="D31" s="5">
        <v>109</v>
      </c>
      <c r="E31" s="5">
        <v>24211</v>
      </c>
      <c r="F31" s="11">
        <v>0.25</v>
      </c>
      <c r="G31" s="7" t="s">
        <v>93</v>
      </c>
      <c r="H31" s="4" t="s">
        <v>7</v>
      </c>
      <c r="I31" s="2">
        <v>1</v>
      </c>
      <c r="J31" s="8">
        <v>356.89</v>
      </c>
      <c r="K31" s="8">
        <v>356.89</v>
      </c>
      <c r="L31" s="8">
        <v>0</v>
      </c>
      <c r="M31" s="2">
        <v>1</v>
      </c>
      <c r="N31" s="2">
        <v>0</v>
      </c>
      <c r="O31" s="4" t="s">
        <v>8</v>
      </c>
    </row>
    <row r="32" spans="1:15" hidden="1" outlineLevel="2">
      <c r="A32" s="5">
        <v>200815</v>
      </c>
      <c r="B32" s="5" t="s">
        <v>313</v>
      </c>
      <c r="C32" s="5">
        <f>VLOOKUP(A32,Zaliha!$A$9:$A$109,1,FALSE)</f>
        <v>200815</v>
      </c>
      <c r="D32" s="5">
        <v>109</v>
      </c>
      <c r="E32" s="5">
        <v>24211</v>
      </c>
      <c r="F32" s="11">
        <v>0.25</v>
      </c>
      <c r="G32" s="7" t="s">
        <v>94</v>
      </c>
      <c r="H32" s="4" t="s">
        <v>7</v>
      </c>
      <c r="I32" s="2">
        <v>1</v>
      </c>
      <c r="J32" s="8">
        <v>356.89</v>
      </c>
      <c r="K32" s="8">
        <v>356.89</v>
      </c>
      <c r="L32" s="8">
        <v>0</v>
      </c>
      <c r="M32" s="2">
        <v>1</v>
      </c>
      <c r="N32" s="2">
        <v>0</v>
      </c>
      <c r="O32" s="4" t="s">
        <v>8</v>
      </c>
    </row>
    <row r="33" spans="1:15" hidden="1" outlineLevel="2">
      <c r="A33" s="5">
        <v>200828</v>
      </c>
      <c r="B33" s="5" t="s">
        <v>313</v>
      </c>
      <c r="C33" s="5">
        <f>VLOOKUP(A33,Zaliha!$A$9:$A$109,1,FALSE)</f>
        <v>200828</v>
      </c>
      <c r="D33" s="5">
        <v>100</v>
      </c>
      <c r="E33" s="5">
        <v>24113</v>
      </c>
      <c r="F33" s="11">
        <v>0.25</v>
      </c>
      <c r="G33" s="7" t="s">
        <v>254</v>
      </c>
      <c r="H33" s="4" t="s">
        <v>7</v>
      </c>
      <c r="I33" s="2">
        <v>1</v>
      </c>
      <c r="J33" s="8">
        <v>849.26</v>
      </c>
      <c r="K33" s="8">
        <v>849.26</v>
      </c>
      <c r="L33" s="8">
        <v>0</v>
      </c>
      <c r="M33" s="2">
        <v>1</v>
      </c>
      <c r="N33" s="2">
        <v>0</v>
      </c>
      <c r="O33" s="4" t="s">
        <v>8</v>
      </c>
    </row>
    <row r="34" spans="1:15" hidden="1" outlineLevel="2">
      <c r="A34" s="5">
        <v>200840</v>
      </c>
      <c r="B34" s="5" t="s">
        <v>313</v>
      </c>
      <c r="C34" s="5">
        <f>VLOOKUP(A34,Zaliha!$A$9:$A$109,1,FALSE)</f>
        <v>200840</v>
      </c>
      <c r="D34" s="5">
        <v>109</v>
      </c>
      <c r="E34" s="5">
        <v>24120</v>
      </c>
      <c r="F34" s="11">
        <v>0.25</v>
      </c>
      <c r="G34" s="7" t="s">
        <v>113</v>
      </c>
      <c r="H34" s="4" t="s">
        <v>7</v>
      </c>
      <c r="I34" s="2">
        <v>1</v>
      </c>
      <c r="J34" s="8">
        <v>75.52</v>
      </c>
      <c r="K34" s="8">
        <v>75.52</v>
      </c>
      <c r="L34" s="8">
        <v>0</v>
      </c>
      <c r="M34" s="2">
        <v>1</v>
      </c>
      <c r="N34" s="2">
        <v>0</v>
      </c>
      <c r="O34" s="4" t="s">
        <v>8</v>
      </c>
    </row>
    <row r="35" spans="1:15" hidden="1" outlineLevel="2">
      <c r="A35" s="5">
        <v>200859</v>
      </c>
      <c r="B35" s="5" t="s">
        <v>313</v>
      </c>
      <c r="C35" s="5">
        <f>VLOOKUP(A35,Zaliha!$A$9:$A$109,1,FALSE)</f>
        <v>200859</v>
      </c>
      <c r="D35" s="5">
        <v>109</v>
      </c>
      <c r="E35" s="5">
        <v>24213</v>
      </c>
      <c r="F35" s="11">
        <v>0.25</v>
      </c>
      <c r="G35" s="7" t="s">
        <v>256</v>
      </c>
      <c r="H35" s="4" t="s">
        <v>7</v>
      </c>
      <c r="I35" s="2">
        <v>1</v>
      </c>
      <c r="J35" s="8">
        <v>90.57</v>
      </c>
      <c r="K35" s="8">
        <v>90.57</v>
      </c>
      <c r="L35" s="8">
        <v>0</v>
      </c>
      <c r="M35" s="2">
        <v>1</v>
      </c>
      <c r="N35" s="2">
        <v>0</v>
      </c>
      <c r="O35" s="4" t="s">
        <v>8</v>
      </c>
    </row>
    <row r="36" spans="1:15" hidden="1" outlineLevel="2">
      <c r="A36" s="5">
        <v>200879</v>
      </c>
      <c r="B36" s="5" t="s">
        <v>313</v>
      </c>
      <c r="C36" s="5">
        <f>VLOOKUP(A36,Zaliha!$A$9:$A$109,1,FALSE)</f>
        <v>200879</v>
      </c>
      <c r="D36" s="5">
        <v>100</v>
      </c>
      <c r="E36" s="5">
        <v>24212</v>
      </c>
      <c r="F36" s="11">
        <v>0.25</v>
      </c>
      <c r="G36" s="7" t="s">
        <v>112</v>
      </c>
      <c r="H36" s="4" t="s">
        <v>7</v>
      </c>
      <c r="I36" s="2">
        <v>1</v>
      </c>
      <c r="J36" s="8">
        <v>66.8</v>
      </c>
      <c r="K36" s="8">
        <v>66.8</v>
      </c>
      <c r="L36" s="8">
        <v>0</v>
      </c>
      <c r="M36" s="2">
        <v>1</v>
      </c>
      <c r="N36" s="2">
        <v>0</v>
      </c>
      <c r="O36" s="4" t="s">
        <v>8</v>
      </c>
    </row>
    <row r="37" spans="1:15" hidden="1" outlineLevel="2">
      <c r="A37" s="5">
        <v>200942</v>
      </c>
      <c r="B37" s="5" t="s">
        <v>313</v>
      </c>
      <c r="C37" s="5">
        <f>VLOOKUP(A37,Zaliha!$A$9:$A$109,1,FALSE)</f>
        <v>200942</v>
      </c>
      <c r="D37" s="5">
        <v>100</v>
      </c>
      <c r="E37" s="5">
        <v>24211</v>
      </c>
      <c r="F37" s="11">
        <v>0.25</v>
      </c>
      <c r="G37" s="7" t="s">
        <v>159</v>
      </c>
      <c r="H37" s="4" t="s">
        <v>7</v>
      </c>
      <c r="I37" s="2">
        <v>1</v>
      </c>
      <c r="J37" s="8">
        <v>234.12</v>
      </c>
      <c r="K37" s="8">
        <v>234.12</v>
      </c>
      <c r="L37" s="8">
        <v>0</v>
      </c>
      <c r="M37" s="2">
        <v>1</v>
      </c>
      <c r="N37" s="2">
        <v>0</v>
      </c>
      <c r="O37" s="4" t="s">
        <v>8</v>
      </c>
    </row>
    <row r="38" spans="1:15" hidden="1" outlineLevel="2">
      <c r="A38" s="5">
        <v>200943</v>
      </c>
      <c r="B38" s="5" t="s">
        <v>313</v>
      </c>
      <c r="C38" s="5">
        <f>VLOOKUP(A38,Zaliha!$A$9:$A$109,1,FALSE)</f>
        <v>200943</v>
      </c>
      <c r="D38" s="5">
        <v>100</v>
      </c>
      <c r="E38" s="5">
        <v>24211</v>
      </c>
      <c r="F38" s="11">
        <v>0.25</v>
      </c>
      <c r="G38" s="7" t="s">
        <v>159</v>
      </c>
      <c r="H38" s="4" t="s">
        <v>7</v>
      </c>
      <c r="I38" s="2">
        <v>1</v>
      </c>
      <c r="J38" s="8">
        <v>234.12</v>
      </c>
      <c r="K38" s="8">
        <v>234.12</v>
      </c>
      <c r="L38" s="8">
        <v>0</v>
      </c>
      <c r="M38" s="2">
        <v>1</v>
      </c>
      <c r="N38" s="2">
        <v>0</v>
      </c>
      <c r="O38" s="4" t="s">
        <v>8</v>
      </c>
    </row>
    <row r="39" spans="1:15" hidden="1" outlineLevel="2">
      <c r="A39" s="5">
        <v>200944</v>
      </c>
      <c r="B39" s="5" t="s">
        <v>313</v>
      </c>
      <c r="C39" s="5">
        <f>VLOOKUP(A39,Zaliha!$A$9:$A$109,1,FALSE)</f>
        <v>200944</v>
      </c>
      <c r="D39" s="5">
        <v>100</v>
      </c>
      <c r="E39" s="5">
        <v>24211</v>
      </c>
      <c r="F39" s="11">
        <v>0.25</v>
      </c>
      <c r="G39" s="7" t="s">
        <v>159</v>
      </c>
      <c r="H39" s="4" t="s">
        <v>7</v>
      </c>
      <c r="I39" s="2">
        <v>1</v>
      </c>
      <c r="J39" s="8">
        <v>234.12</v>
      </c>
      <c r="K39" s="8">
        <v>234.12</v>
      </c>
      <c r="L39" s="8">
        <v>0</v>
      </c>
      <c r="M39" s="2">
        <v>1</v>
      </c>
      <c r="N39" s="2">
        <v>0</v>
      </c>
      <c r="O39" s="4" t="s">
        <v>8</v>
      </c>
    </row>
    <row r="40" spans="1:15" hidden="1" outlineLevel="2">
      <c r="A40" s="5">
        <v>200947</v>
      </c>
      <c r="B40" s="5" t="s">
        <v>313</v>
      </c>
      <c r="C40" s="5">
        <f>VLOOKUP(A40,Zaliha!$A$9:$A$109,1,FALSE)</f>
        <v>200947</v>
      </c>
      <c r="D40" s="5">
        <v>100</v>
      </c>
      <c r="E40" s="5">
        <v>24211</v>
      </c>
      <c r="F40" s="11">
        <v>0.25</v>
      </c>
      <c r="G40" s="7" t="s">
        <v>159</v>
      </c>
      <c r="H40" s="4" t="s">
        <v>7</v>
      </c>
      <c r="I40" s="2">
        <v>1</v>
      </c>
      <c r="J40" s="8">
        <v>234.12</v>
      </c>
      <c r="K40" s="8">
        <v>234.12</v>
      </c>
      <c r="L40" s="8">
        <v>0</v>
      </c>
      <c r="M40" s="2">
        <v>1</v>
      </c>
      <c r="N40" s="2">
        <v>0</v>
      </c>
      <c r="O40" s="4" t="s">
        <v>8</v>
      </c>
    </row>
    <row r="41" spans="1:15" hidden="1" outlineLevel="2">
      <c r="A41" s="5">
        <v>200948</v>
      </c>
      <c r="B41" s="5" t="s">
        <v>313</v>
      </c>
      <c r="C41" s="5">
        <f>VLOOKUP(A41,Zaliha!$A$9:$A$109,1,FALSE)</f>
        <v>200948</v>
      </c>
      <c r="D41" s="5">
        <v>100</v>
      </c>
      <c r="E41" s="5">
        <v>24211</v>
      </c>
      <c r="F41" s="11">
        <v>0.25</v>
      </c>
      <c r="G41" s="7" t="s">
        <v>159</v>
      </c>
      <c r="H41" s="4" t="s">
        <v>7</v>
      </c>
      <c r="I41" s="2">
        <v>1</v>
      </c>
      <c r="J41" s="8">
        <v>234.12</v>
      </c>
      <c r="K41" s="8">
        <v>234.12</v>
      </c>
      <c r="L41" s="8">
        <v>0</v>
      </c>
      <c r="M41" s="2">
        <v>1</v>
      </c>
      <c r="N41" s="2">
        <v>0</v>
      </c>
      <c r="O41" s="4" t="s">
        <v>8</v>
      </c>
    </row>
    <row r="42" spans="1:15" hidden="1" outlineLevel="2">
      <c r="A42" s="5">
        <v>200951</v>
      </c>
      <c r="B42" s="5" t="s">
        <v>313</v>
      </c>
      <c r="C42" s="5">
        <f>VLOOKUP(A42,Zaliha!$A$9:$A$109,1,FALSE)</f>
        <v>200951</v>
      </c>
      <c r="D42" s="5">
        <v>109</v>
      </c>
      <c r="E42" s="5">
        <v>24213</v>
      </c>
      <c r="F42" s="11">
        <v>0.25</v>
      </c>
      <c r="G42" s="7" t="s">
        <v>257</v>
      </c>
      <c r="H42" s="4" t="s">
        <v>7</v>
      </c>
      <c r="I42" s="2">
        <v>1</v>
      </c>
      <c r="J42" s="8">
        <v>71.849999999999994</v>
      </c>
      <c r="K42" s="8">
        <v>71.849999999999994</v>
      </c>
      <c r="L42" s="8">
        <v>0</v>
      </c>
      <c r="M42" s="2">
        <v>1</v>
      </c>
      <c r="N42" s="2">
        <v>0</v>
      </c>
      <c r="O42" s="4" t="s">
        <v>8</v>
      </c>
    </row>
    <row r="43" spans="1:15" hidden="1" outlineLevel="2">
      <c r="A43" s="5">
        <v>200952</v>
      </c>
      <c r="B43" s="5" t="s">
        <v>313</v>
      </c>
      <c r="C43" s="5">
        <f>VLOOKUP(A43,Zaliha!$A$9:$A$109,1,FALSE)</f>
        <v>200952</v>
      </c>
      <c r="D43" s="5">
        <v>100</v>
      </c>
      <c r="E43" s="5">
        <v>24219</v>
      </c>
      <c r="F43" s="11">
        <v>0.25</v>
      </c>
      <c r="G43" s="7" t="s">
        <v>258</v>
      </c>
      <c r="H43" s="4" t="s">
        <v>7</v>
      </c>
      <c r="I43" s="2">
        <v>1</v>
      </c>
      <c r="J43" s="8">
        <v>2313.27</v>
      </c>
      <c r="K43" s="8">
        <v>2313.27</v>
      </c>
      <c r="L43" s="8">
        <v>0</v>
      </c>
      <c r="M43" s="2">
        <v>1</v>
      </c>
      <c r="N43" s="2">
        <v>0</v>
      </c>
      <c r="O43" s="4" t="s">
        <v>8</v>
      </c>
    </row>
    <row r="44" spans="1:15" hidden="1" outlineLevel="2">
      <c r="A44" s="5">
        <v>200998</v>
      </c>
      <c r="B44" s="5" t="s">
        <v>313</v>
      </c>
      <c r="C44" s="5">
        <f>VLOOKUP(A44,Zaliha!$A$9:$A$109,1,FALSE)</f>
        <v>200998</v>
      </c>
      <c r="D44" s="5">
        <v>103</v>
      </c>
      <c r="E44" s="5">
        <v>24213</v>
      </c>
      <c r="F44" s="11">
        <v>0.25</v>
      </c>
      <c r="G44" s="7" t="s">
        <v>260</v>
      </c>
      <c r="H44" s="4" t="s">
        <v>7</v>
      </c>
      <c r="I44" s="2">
        <v>1</v>
      </c>
      <c r="J44" s="8">
        <v>86.46</v>
      </c>
      <c r="K44" s="8">
        <v>86.46</v>
      </c>
      <c r="L44" s="8">
        <v>0</v>
      </c>
      <c r="M44" s="2">
        <v>1</v>
      </c>
      <c r="N44" s="2">
        <v>0</v>
      </c>
      <c r="O44" s="4" t="s">
        <v>8</v>
      </c>
    </row>
    <row r="45" spans="1:15" hidden="1" outlineLevel="2">
      <c r="A45" s="5">
        <v>201029</v>
      </c>
      <c r="B45" s="5" t="s">
        <v>313</v>
      </c>
      <c r="C45" s="5">
        <f>VLOOKUP(A45,Zaliha!$A$9:$A$109,1,FALSE)</f>
        <v>201029</v>
      </c>
      <c r="D45" s="5">
        <v>100</v>
      </c>
      <c r="E45" s="5">
        <v>24211</v>
      </c>
      <c r="F45" s="11">
        <v>0.25</v>
      </c>
      <c r="G45" s="7" t="s">
        <v>159</v>
      </c>
      <c r="H45" s="4" t="s">
        <v>7</v>
      </c>
      <c r="I45" s="2">
        <v>1</v>
      </c>
      <c r="J45" s="8">
        <v>238.9</v>
      </c>
      <c r="K45" s="8">
        <v>238.9</v>
      </c>
      <c r="L45" s="8">
        <v>0</v>
      </c>
      <c r="M45" s="2">
        <v>1</v>
      </c>
      <c r="N45" s="2">
        <v>0</v>
      </c>
      <c r="O45" s="4" t="s">
        <v>8</v>
      </c>
    </row>
    <row r="46" spans="1:15" hidden="1" outlineLevel="2">
      <c r="A46" s="5">
        <v>201107</v>
      </c>
      <c r="B46" s="5" t="s">
        <v>313</v>
      </c>
      <c r="C46" s="5">
        <f>VLOOKUP(A46,Zaliha!$A$9:$A$109,1,FALSE)</f>
        <v>201107</v>
      </c>
      <c r="D46" s="5">
        <v>100</v>
      </c>
      <c r="E46" s="5">
        <v>24219</v>
      </c>
      <c r="F46" s="11">
        <v>0.25</v>
      </c>
      <c r="G46" s="7" t="s">
        <v>262</v>
      </c>
      <c r="H46" s="4" t="s">
        <v>7</v>
      </c>
      <c r="I46" s="2">
        <v>1</v>
      </c>
      <c r="J46" s="8">
        <v>78531.600000000006</v>
      </c>
      <c r="K46" s="8">
        <v>78531.600000000006</v>
      </c>
      <c r="L46" s="8">
        <v>0</v>
      </c>
      <c r="M46" s="2">
        <v>1</v>
      </c>
      <c r="N46" s="2">
        <v>0</v>
      </c>
      <c r="O46" s="4" t="s">
        <v>8</v>
      </c>
    </row>
    <row r="47" spans="1:15" hidden="1" outlineLevel="2">
      <c r="A47" s="5">
        <v>201108</v>
      </c>
      <c r="B47" s="5" t="s">
        <v>313</v>
      </c>
      <c r="C47" s="5">
        <f>VLOOKUP(A47,Zaliha!$A$9:$A$109,1,FALSE)</f>
        <v>201108</v>
      </c>
      <c r="D47" s="5">
        <v>100</v>
      </c>
      <c r="E47" s="5">
        <v>24219</v>
      </c>
      <c r="F47" s="11">
        <v>0.25</v>
      </c>
      <c r="G47" s="7" t="s">
        <v>263</v>
      </c>
      <c r="H47" s="4" t="s">
        <v>7</v>
      </c>
      <c r="I47" s="2">
        <v>1</v>
      </c>
      <c r="J47" s="8">
        <v>24667.96</v>
      </c>
      <c r="K47" s="8">
        <v>24667.96</v>
      </c>
      <c r="L47" s="8">
        <v>0</v>
      </c>
      <c r="M47" s="2">
        <v>1</v>
      </c>
      <c r="N47" s="2">
        <v>0</v>
      </c>
      <c r="O47" s="4" t="s">
        <v>8</v>
      </c>
    </row>
    <row r="48" spans="1:15" hidden="1" outlineLevel="2">
      <c r="A48" s="5">
        <v>201119</v>
      </c>
      <c r="B48" s="5" t="s">
        <v>313</v>
      </c>
      <c r="C48" s="5">
        <f>VLOOKUP(A48,Zaliha!$A$9:$A$109,1,FALSE)</f>
        <v>201119</v>
      </c>
      <c r="D48" s="5">
        <v>100</v>
      </c>
      <c r="E48" s="5">
        <v>24213</v>
      </c>
      <c r="F48" s="11">
        <v>0.25</v>
      </c>
      <c r="G48" s="7" t="s">
        <v>264</v>
      </c>
      <c r="H48" s="4" t="s">
        <v>7</v>
      </c>
      <c r="I48" s="2">
        <v>1</v>
      </c>
      <c r="J48" s="8">
        <v>137.93</v>
      </c>
      <c r="K48" s="8">
        <v>137.93</v>
      </c>
      <c r="L48" s="8">
        <v>0</v>
      </c>
      <c r="M48" s="2">
        <v>1</v>
      </c>
      <c r="N48" s="2">
        <v>0</v>
      </c>
      <c r="O48" s="4" t="s">
        <v>8</v>
      </c>
    </row>
    <row r="49" spans="1:15" hidden="1" outlineLevel="2">
      <c r="A49" s="5">
        <v>201120</v>
      </c>
      <c r="B49" s="5" t="s">
        <v>313</v>
      </c>
      <c r="C49" s="5">
        <f>VLOOKUP(A49,Zaliha!$A$9:$A$109,1,FALSE)</f>
        <v>201120</v>
      </c>
      <c r="D49" s="5">
        <v>109</v>
      </c>
      <c r="E49" s="5">
        <v>24213</v>
      </c>
      <c r="F49" s="11">
        <v>0.25</v>
      </c>
      <c r="G49" s="7" t="s">
        <v>265</v>
      </c>
      <c r="H49" s="4" t="s">
        <v>7</v>
      </c>
      <c r="I49" s="2">
        <v>1</v>
      </c>
      <c r="J49" s="8">
        <v>74.22</v>
      </c>
      <c r="K49" s="8">
        <v>74.22</v>
      </c>
      <c r="L49" s="8">
        <v>0</v>
      </c>
      <c r="M49" s="2">
        <v>1</v>
      </c>
      <c r="N49" s="2">
        <v>0</v>
      </c>
      <c r="O49" s="4" t="s">
        <v>8</v>
      </c>
    </row>
    <row r="50" spans="1:15" hidden="1" outlineLevel="2">
      <c r="A50" s="5">
        <v>201121</v>
      </c>
      <c r="B50" s="5" t="s">
        <v>313</v>
      </c>
      <c r="C50" s="5">
        <f>VLOOKUP(A50,Zaliha!$A$9:$A$109,1,FALSE)</f>
        <v>201121</v>
      </c>
      <c r="D50" s="5">
        <v>100</v>
      </c>
      <c r="E50" s="5">
        <v>24219</v>
      </c>
      <c r="F50" s="11">
        <v>0.25</v>
      </c>
      <c r="G50" s="7" t="s">
        <v>266</v>
      </c>
      <c r="H50" s="4" t="s">
        <v>7</v>
      </c>
      <c r="I50" s="2">
        <v>1</v>
      </c>
      <c r="J50" s="8">
        <v>116.69</v>
      </c>
      <c r="K50" s="8">
        <v>116.69</v>
      </c>
      <c r="L50" s="8">
        <v>0</v>
      </c>
      <c r="M50" s="2">
        <v>1</v>
      </c>
      <c r="N50" s="2">
        <v>0</v>
      </c>
      <c r="O50" s="4" t="s">
        <v>8</v>
      </c>
    </row>
    <row r="51" spans="1:15" hidden="1" outlineLevel="2">
      <c r="A51" s="5">
        <v>201139</v>
      </c>
      <c r="B51" s="5" t="s">
        <v>313</v>
      </c>
      <c r="C51" s="5">
        <f>VLOOKUP(A51,Zaliha!$A$9:$A$109,1,FALSE)</f>
        <v>201139</v>
      </c>
      <c r="D51" s="5">
        <v>100</v>
      </c>
      <c r="E51" s="5">
        <v>24113</v>
      </c>
      <c r="F51" s="11">
        <v>0.25</v>
      </c>
      <c r="G51" s="7" t="s">
        <v>267</v>
      </c>
      <c r="H51" s="4" t="s">
        <v>7</v>
      </c>
      <c r="I51" s="2">
        <v>1</v>
      </c>
      <c r="J51" s="8">
        <v>1258.21</v>
      </c>
      <c r="K51" s="8">
        <v>1258.21</v>
      </c>
      <c r="L51" s="8">
        <v>0</v>
      </c>
      <c r="M51" s="2">
        <v>1</v>
      </c>
      <c r="N51" s="2">
        <v>0</v>
      </c>
      <c r="O51" s="4" t="s">
        <v>8</v>
      </c>
    </row>
    <row r="52" spans="1:15" hidden="1" outlineLevel="2">
      <c r="A52" s="5">
        <v>201281</v>
      </c>
      <c r="B52" s="5" t="s">
        <v>313</v>
      </c>
      <c r="C52" s="5">
        <f>VLOOKUP(A52,Zaliha!$A$9:$A$109,1,FALSE)</f>
        <v>201281</v>
      </c>
      <c r="D52" s="5">
        <v>109</v>
      </c>
      <c r="E52" s="5">
        <v>24219</v>
      </c>
      <c r="F52" s="11">
        <v>0.25</v>
      </c>
      <c r="G52" s="7" t="s">
        <v>269</v>
      </c>
      <c r="H52" s="4" t="s">
        <v>7</v>
      </c>
      <c r="I52" s="2">
        <v>1</v>
      </c>
      <c r="J52" s="8">
        <v>540.66</v>
      </c>
      <c r="K52" s="8">
        <v>540.66</v>
      </c>
      <c r="L52" s="8">
        <v>0</v>
      </c>
      <c r="M52" s="2">
        <v>1</v>
      </c>
      <c r="N52" s="2">
        <v>0</v>
      </c>
      <c r="O52" s="4" t="s">
        <v>8</v>
      </c>
    </row>
    <row r="53" spans="1:15" hidden="1" outlineLevel="2">
      <c r="A53" s="5">
        <v>201285</v>
      </c>
      <c r="B53" s="5" t="s">
        <v>313</v>
      </c>
      <c r="C53" s="5">
        <f>VLOOKUP(A53,Zaliha!$A$9:$A$109,1,FALSE)</f>
        <v>201285</v>
      </c>
      <c r="D53" s="5">
        <v>100</v>
      </c>
      <c r="E53" s="5">
        <v>24213</v>
      </c>
      <c r="F53" s="11">
        <v>0.25</v>
      </c>
      <c r="G53" s="7" t="s">
        <v>271</v>
      </c>
      <c r="H53" s="4" t="s">
        <v>7</v>
      </c>
      <c r="I53" s="2">
        <v>1</v>
      </c>
      <c r="J53" s="8">
        <v>59.35</v>
      </c>
      <c r="K53" s="8">
        <v>59.35</v>
      </c>
      <c r="L53" s="8">
        <v>0</v>
      </c>
      <c r="M53" s="2">
        <v>1</v>
      </c>
      <c r="N53" s="2">
        <v>0</v>
      </c>
      <c r="O53" s="4" t="s">
        <v>8</v>
      </c>
    </row>
    <row r="54" spans="1:15" hidden="1" outlineLevel="2">
      <c r="A54" s="5">
        <v>201286</v>
      </c>
      <c r="B54" s="5" t="s">
        <v>313</v>
      </c>
      <c r="C54" s="5">
        <f>VLOOKUP(A54,Zaliha!$A$9:$A$109,1,FALSE)</f>
        <v>201286</v>
      </c>
      <c r="D54" s="5">
        <v>100</v>
      </c>
      <c r="E54" s="5">
        <v>24213</v>
      </c>
      <c r="F54" s="11">
        <v>0.25</v>
      </c>
      <c r="G54" s="7" t="s">
        <v>271</v>
      </c>
      <c r="H54" s="4" t="s">
        <v>7</v>
      </c>
      <c r="I54" s="2">
        <v>1</v>
      </c>
      <c r="J54" s="8">
        <v>59.35</v>
      </c>
      <c r="K54" s="8">
        <v>59.35</v>
      </c>
      <c r="L54" s="8">
        <v>0</v>
      </c>
      <c r="M54" s="2">
        <v>1</v>
      </c>
      <c r="N54" s="2">
        <v>0</v>
      </c>
      <c r="O54" s="4" t="s">
        <v>8</v>
      </c>
    </row>
    <row r="55" spans="1:15" hidden="1" outlineLevel="2">
      <c r="A55" s="5">
        <v>201319</v>
      </c>
      <c r="B55" s="5" t="s">
        <v>313</v>
      </c>
      <c r="C55" s="5">
        <f>VLOOKUP(A55,Zaliha!$A$9:$A$109,1,FALSE)</f>
        <v>201319</v>
      </c>
      <c r="D55" s="5">
        <v>100</v>
      </c>
      <c r="E55" s="5">
        <v>24113</v>
      </c>
      <c r="F55" s="11">
        <v>0.25</v>
      </c>
      <c r="G55" s="7" t="s">
        <v>272</v>
      </c>
      <c r="H55" s="4" t="s">
        <v>7</v>
      </c>
      <c r="I55" s="2">
        <v>1</v>
      </c>
      <c r="J55" s="8">
        <v>338.18</v>
      </c>
      <c r="K55" s="8">
        <v>338.18</v>
      </c>
      <c r="L55" s="8">
        <v>0</v>
      </c>
      <c r="M55" s="2">
        <v>1</v>
      </c>
      <c r="N55" s="2">
        <v>0</v>
      </c>
      <c r="O55" s="4" t="s">
        <v>8</v>
      </c>
    </row>
    <row r="56" spans="1:15" hidden="1" outlineLevel="2">
      <c r="A56" s="5">
        <v>201320</v>
      </c>
      <c r="B56" s="5" t="s">
        <v>313</v>
      </c>
      <c r="C56" s="5">
        <f>VLOOKUP(A56,Zaliha!$A$9:$A$109,1,FALSE)</f>
        <v>201320</v>
      </c>
      <c r="D56" s="5">
        <v>100</v>
      </c>
      <c r="E56" s="5">
        <v>24113</v>
      </c>
      <c r="F56" s="11">
        <v>0.25</v>
      </c>
      <c r="G56" s="7" t="s">
        <v>272</v>
      </c>
      <c r="H56" s="4" t="s">
        <v>7</v>
      </c>
      <c r="I56" s="2">
        <v>1</v>
      </c>
      <c r="J56" s="8">
        <v>338.18</v>
      </c>
      <c r="K56" s="8">
        <v>338.18</v>
      </c>
      <c r="L56" s="8">
        <v>0</v>
      </c>
      <c r="M56" s="2">
        <v>1</v>
      </c>
      <c r="N56" s="2">
        <v>0</v>
      </c>
      <c r="O56" s="4" t="s">
        <v>8</v>
      </c>
    </row>
    <row r="57" spans="1:15" hidden="1" outlineLevel="2">
      <c r="A57" s="5">
        <v>201342</v>
      </c>
      <c r="B57" s="5" t="s">
        <v>313</v>
      </c>
      <c r="C57" s="5">
        <f>VLOOKUP(A57,Zaliha!$A$9:$A$109,1,FALSE)</f>
        <v>201342</v>
      </c>
      <c r="D57" s="5">
        <v>100</v>
      </c>
      <c r="E57" s="5">
        <v>24219</v>
      </c>
      <c r="F57" s="11">
        <v>0.25</v>
      </c>
      <c r="G57" s="7" t="s">
        <v>273</v>
      </c>
      <c r="H57" s="4" t="s">
        <v>7</v>
      </c>
      <c r="I57" s="2">
        <v>1</v>
      </c>
      <c r="J57" s="8">
        <v>37397.57</v>
      </c>
      <c r="K57" s="8">
        <v>37397.57</v>
      </c>
      <c r="L57" s="8">
        <v>0</v>
      </c>
      <c r="M57" s="2">
        <v>1</v>
      </c>
      <c r="N57" s="2">
        <v>0</v>
      </c>
      <c r="O57" s="4" t="s">
        <v>8</v>
      </c>
    </row>
    <row r="58" spans="1:15" hidden="1" outlineLevel="2">
      <c r="A58" s="5">
        <v>201344</v>
      </c>
      <c r="B58" s="5" t="s">
        <v>313</v>
      </c>
      <c r="C58" s="5">
        <f>VLOOKUP(A58,Zaliha!$A$9:$A$109,1,FALSE)</f>
        <v>201344</v>
      </c>
      <c r="D58" s="5">
        <v>100</v>
      </c>
      <c r="E58" s="5">
        <v>24219</v>
      </c>
      <c r="F58" s="11">
        <v>0.25</v>
      </c>
      <c r="G58" s="7" t="s">
        <v>274</v>
      </c>
      <c r="H58" s="4" t="s">
        <v>7</v>
      </c>
      <c r="I58" s="2">
        <v>1</v>
      </c>
      <c r="J58" s="8">
        <v>1234.32</v>
      </c>
      <c r="K58" s="8">
        <v>1234.32</v>
      </c>
      <c r="L58" s="8">
        <v>0</v>
      </c>
      <c r="M58" s="2">
        <v>1</v>
      </c>
      <c r="N58" s="2">
        <v>0</v>
      </c>
      <c r="O58" s="4" t="s">
        <v>8</v>
      </c>
    </row>
    <row r="59" spans="1:15" hidden="1" outlineLevel="2">
      <c r="A59" s="5">
        <v>201414</v>
      </c>
      <c r="B59" s="5" t="s">
        <v>313</v>
      </c>
      <c r="C59" s="5">
        <f>VLOOKUP(A59,Zaliha!$A$9:$A$109,1,FALSE)</f>
        <v>201414</v>
      </c>
      <c r="D59" s="5">
        <v>100</v>
      </c>
      <c r="E59" s="5">
        <v>24213</v>
      </c>
      <c r="F59" s="11">
        <v>0.25</v>
      </c>
      <c r="G59" s="7" t="s">
        <v>278</v>
      </c>
      <c r="H59" s="4" t="s">
        <v>7</v>
      </c>
      <c r="I59" s="2">
        <v>1</v>
      </c>
      <c r="J59" s="8">
        <v>84.84</v>
      </c>
      <c r="K59" s="8">
        <v>84.84</v>
      </c>
      <c r="L59" s="8">
        <v>0</v>
      </c>
      <c r="M59" s="2">
        <v>1</v>
      </c>
      <c r="N59" s="2">
        <v>0</v>
      </c>
      <c r="O59" s="4" t="s">
        <v>8</v>
      </c>
    </row>
    <row r="60" spans="1:15" hidden="1" outlineLevel="2">
      <c r="A60" s="5">
        <v>201450</v>
      </c>
      <c r="B60" s="5" t="s">
        <v>313</v>
      </c>
      <c r="C60" s="5">
        <f>VLOOKUP(A60,Zaliha!$A$9:$A$109,1,FALSE)</f>
        <v>201450</v>
      </c>
      <c r="D60" s="5">
        <v>100</v>
      </c>
      <c r="E60" s="5">
        <v>24113</v>
      </c>
      <c r="F60" s="11">
        <v>0.25</v>
      </c>
      <c r="G60" s="7" t="s">
        <v>279</v>
      </c>
      <c r="H60" s="4" t="s">
        <v>7</v>
      </c>
      <c r="I60" s="2">
        <v>1</v>
      </c>
      <c r="J60" s="8">
        <v>318.39999999999998</v>
      </c>
      <c r="K60" s="8">
        <v>318.39999999999998</v>
      </c>
      <c r="L60" s="8">
        <v>0</v>
      </c>
      <c r="M60" s="2">
        <v>1</v>
      </c>
      <c r="N60" s="2">
        <v>0</v>
      </c>
      <c r="O60" s="4" t="s">
        <v>8</v>
      </c>
    </row>
    <row r="61" spans="1:15" hidden="1" outlineLevel="2">
      <c r="A61" s="5">
        <v>201630</v>
      </c>
      <c r="B61" s="5" t="s">
        <v>313</v>
      </c>
      <c r="C61" s="5">
        <f>VLOOKUP(A61,Zaliha!$A$9:$A$109,1,FALSE)</f>
        <v>201630</v>
      </c>
      <c r="D61" s="5">
        <v>100</v>
      </c>
      <c r="E61" s="5">
        <v>24113</v>
      </c>
      <c r="F61" s="11">
        <v>0.25</v>
      </c>
      <c r="G61" s="7" t="s">
        <v>280</v>
      </c>
      <c r="H61" s="4" t="s">
        <v>7</v>
      </c>
      <c r="I61" s="2">
        <v>1</v>
      </c>
      <c r="J61" s="8">
        <v>376.93</v>
      </c>
      <c r="K61" s="8">
        <v>376.93</v>
      </c>
      <c r="L61" s="8">
        <v>0</v>
      </c>
      <c r="M61" s="2">
        <v>1</v>
      </c>
      <c r="N61" s="2">
        <v>0</v>
      </c>
      <c r="O61" s="4" t="s">
        <v>8</v>
      </c>
    </row>
    <row r="62" spans="1:15" hidden="1" outlineLevel="2">
      <c r="A62" s="5">
        <v>201720</v>
      </c>
      <c r="B62" s="5" t="s">
        <v>313</v>
      </c>
      <c r="C62" s="5">
        <f>VLOOKUP(A62,Zaliha!$A$9:$A$109,1,FALSE)</f>
        <v>201720</v>
      </c>
      <c r="D62" s="5">
        <v>109</v>
      </c>
      <c r="E62" s="5">
        <v>24213</v>
      </c>
      <c r="F62" s="11">
        <v>0.25</v>
      </c>
      <c r="G62" s="7" t="s">
        <v>281</v>
      </c>
      <c r="H62" s="4" t="s">
        <v>7</v>
      </c>
      <c r="I62" s="2">
        <v>1</v>
      </c>
      <c r="J62" s="8">
        <v>99.94</v>
      </c>
      <c r="K62" s="8">
        <v>99.94</v>
      </c>
      <c r="L62" s="8">
        <v>0</v>
      </c>
      <c r="M62" s="2">
        <v>1</v>
      </c>
      <c r="N62" s="2">
        <v>0</v>
      </c>
      <c r="O62" s="4" t="s">
        <v>8</v>
      </c>
    </row>
    <row r="63" spans="1:15" hidden="1" outlineLevel="2">
      <c r="A63" s="5">
        <v>201779</v>
      </c>
      <c r="B63" s="5" t="s">
        <v>313</v>
      </c>
      <c r="C63" s="5">
        <f>VLOOKUP(A63,Zaliha!$A$9:$A$109,1,FALSE)</f>
        <v>201779</v>
      </c>
      <c r="D63" s="5">
        <v>100</v>
      </c>
      <c r="E63" s="5">
        <v>24219</v>
      </c>
      <c r="F63" s="11">
        <v>0.25</v>
      </c>
      <c r="G63" s="7" t="s">
        <v>283</v>
      </c>
      <c r="H63" s="4" t="s">
        <v>7</v>
      </c>
      <c r="I63" s="2">
        <v>1</v>
      </c>
      <c r="J63" s="8">
        <v>1061.54</v>
      </c>
      <c r="K63" s="8">
        <v>1061.54</v>
      </c>
      <c r="L63" s="8">
        <v>0</v>
      </c>
      <c r="M63" s="2">
        <v>1</v>
      </c>
      <c r="N63" s="2">
        <v>0</v>
      </c>
      <c r="O63" s="4" t="s">
        <v>8</v>
      </c>
    </row>
    <row r="64" spans="1:15" hidden="1" outlineLevel="2">
      <c r="A64" s="5">
        <v>201866</v>
      </c>
      <c r="B64" s="5" t="s">
        <v>313</v>
      </c>
      <c r="C64" s="5">
        <f>VLOOKUP(A64,Zaliha!$A$9:$A$109,1,FALSE)</f>
        <v>201866</v>
      </c>
      <c r="D64" s="5">
        <v>109</v>
      </c>
      <c r="E64" s="5">
        <v>24213</v>
      </c>
      <c r="F64" s="11">
        <v>0.25</v>
      </c>
      <c r="G64" s="7" t="s">
        <v>287</v>
      </c>
      <c r="H64" s="4" t="s">
        <v>7</v>
      </c>
      <c r="I64" s="2">
        <v>1</v>
      </c>
      <c r="J64" s="8">
        <v>97.33</v>
      </c>
      <c r="K64" s="8">
        <v>95.302499999999995</v>
      </c>
      <c r="L64" s="8">
        <v>2.0275000000000034</v>
      </c>
      <c r="M64" s="2">
        <v>1</v>
      </c>
      <c r="N64" s="2">
        <v>0</v>
      </c>
      <c r="O64" s="4" t="s">
        <v>8</v>
      </c>
    </row>
    <row r="65" spans="1:15" hidden="1" outlineLevel="2">
      <c r="A65" s="5">
        <v>201883</v>
      </c>
      <c r="B65" s="5" t="s">
        <v>313</v>
      </c>
      <c r="C65" s="5">
        <f>VLOOKUP(A65,Zaliha!$A$9:$A$109,1,FALSE)</f>
        <v>201883</v>
      </c>
      <c r="D65" s="5">
        <v>100</v>
      </c>
      <c r="E65" s="5">
        <v>24211</v>
      </c>
      <c r="F65" s="11">
        <v>0.25</v>
      </c>
      <c r="G65" s="7" t="s">
        <v>103</v>
      </c>
      <c r="H65" s="4" t="s">
        <v>7</v>
      </c>
      <c r="I65" s="2">
        <v>1</v>
      </c>
      <c r="J65" s="8">
        <v>448.93</v>
      </c>
      <c r="K65" s="8">
        <v>317.99250000000001</v>
      </c>
      <c r="L65" s="8">
        <v>130.9375</v>
      </c>
      <c r="M65" s="2">
        <v>1</v>
      </c>
      <c r="N65" s="2">
        <v>0</v>
      </c>
      <c r="O65" s="4" t="s">
        <v>8</v>
      </c>
    </row>
    <row r="66" spans="1:15" hidden="1" outlineLevel="2">
      <c r="A66" s="5">
        <v>201887</v>
      </c>
      <c r="B66" s="5" t="s">
        <v>313</v>
      </c>
      <c r="C66" s="5">
        <f>VLOOKUP(A66,Zaliha!$A$9:$A$109,1,FALSE)</f>
        <v>201887</v>
      </c>
      <c r="D66" s="5">
        <v>109</v>
      </c>
      <c r="E66" s="5">
        <v>24213</v>
      </c>
      <c r="F66" s="11">
        <v>0.25</v>
      </c>
      <c r="G66" s="7" t="s">
        <v>288</v>
      </c>
      <c r="H66" s="4" t="s">
        <v>7</v>
      </c>
      <c r="I66" s="2">
        <v>1</v>
      </c>
      <c r="J66" s="8">
        <v>174</v>
      </c>
      <c r="K66" s="8">
        <v>123.25</v>
      </c>
      <c r="L66" s="8">
        <v>50.75</v>
      </c>
      <c r="M66" s="2">
        <v>1</v>
      </c>
      <c r="N66" s="2">
        <v>0</v>
      </c>
      <c r="O66" s="4" t="s">
        <v>8</v>
      </c>
    </row>
    <row r="67" spans="1:15" hidden="1" outlineLevel="2">
      <c r="A67" s="5">
        <v>202010</v>
      </c>
      <c r="B67" s="5" t="s">
        <v>313</v>
      </c>
      <c r="C67" s="5">
        <f>VLOOKUP(A67,Zaliha!$A$9:$A$109,1,FALSE)</f>
        <v>202010</v>
      </c>
      <c r="D67" s="5">
        <v>100</v>
      </c>
      <c r="E67" s="5">
        <v>24219</v>
      </c>
      <c r="F67" s="11">
        <v>0.25</v>
      </c>
      <c r="G67" s="7" t="s">
        <v>290</v>
      </c>
      <c r="H67" s="4" t="s">
        <v>7</v>
      </c>
      <c r="I67" s="2">
        <v>1</v>
      </c>
      <c r="J67" s="8">
        <v>555.15</v>
      </c>
      <c r="K67" s="8">
        <v>323.83750000000003</v>
      </c>
      <c r="L67" s="8">
        <v>231.31249999999994</v>
      </c>
      <c r="M67" s="2">
        <v>1</v>
      </c>
      <c r="N67" s="2">
        <v>0</v>
      </c>
      <c r="O67" s="4" t="s">
        <v>8</v>
      </c>
    </row>
    <row r="68" spans="1:15" outlineLevel="1" collapsed="1">
      <c r="A68" s="5"/>
      <c r="B68" s="29" t="s">
        <v>436</v>
      </c>
      <c r="C68" s="5"/>
      <c r="D68" s="5"/>
      <c r="E68" s="5"/>
      <c r="F68" s="11"/>
      <c r="G68" s="7"/>
      <c r="H68" s="4"/>
      <c r="I68" s="2"/>
      <c r="J68" s="8">
        <f>SUBTOTAL(9,J6:J67)</f>
        <v>304304.65000000002</v>
      </c>
      <c r="K68" s="8">
        <f>SUBTOTAL(9,K6:K67)</f>
        <v>303889.6225</v>
      </c>
      <c r="L68" s="8">
        <f>SUBTOTAL(9,L6:L67)</f>
        <v>415.02749999999992</v>
      </c>
      <c r="M68" s="2"/>
      <c r="N68" s="2"/>
      <c r="O68" s="4"/>
    </row>
    <row r="69" spans="1:15" hidden="1" outlineLevel="2">
      <c r="A69" s="5">
        <v>200793</v>
      </c>
      <c r="B69" s="5" t="s">
        <v>317</v>
      </c>
      <c r="C69" s="5">
        <f>VLOOKUP(A69,Zaliha!$A$9:$A$109,1,FALSE)</f>
        <v>200793</v>
      </c>
      <c r="D69" s="5">
        <v>100</v>
      </c>
      <c r="E69" s="5">
        <v>24310</v>
      </c>
      <c r="F69" s="11">
        <v>0.25</v>
      </c>
      <c r="G69" s="7" t="s">
        <v>251</v>
      </c>
      <c r="H69" s="4" t="s">
        <v>7</v>
      </c>
      <c r="I69" s="2">
        <v>1</v>
      </c>
      <c r="J69" s="8">
        <v>222.14</v>
      </c>
      <c r="K69" s="8">
        <v>222.14</v>
      </c>
      <c r="L69" s="8">
        <v>0</v>
      </c>
      <c r="M69" s="2">
        <v>1</v>
      </c>
      <c r="N69" s="2">
        <v>0</v>
      </c>
      <c r="O69" s="4" t="s">
        <v>8</v>
      </c>
    </row>
    <row r="70" spans="1:15" hidden="1" outlineLevel="2">
      <c r="A70" s="5">
        <v>200794</v>
      </c>
      <c r="B70" s="5" t="s">
        <v>317</v>
      </c>
      <c r="C70" s="5">
        <f>VLOOKUP(A70,Zaliha!$A$9:$A$109,1,FALSE)</f>
        <v>200794</v>
      </c>
      <c r="D70" s="5">
        <v>100</v>
      </c>
      <c r="E70" s="5">
        <v>24310</v>
      </c>
      <c r="F70" s="11">
        <v>0.25</v>
      </c>
      <c r="G70" s="7" t="s">
        <v>252</v>
      </c>
      <c r="H70" s="4" t="s">
        <v>7</v>
      </c>
      <c r="I70" s="2">
        <v>1</v>
      </c>
      <c r="J70" s="8">
        <v>63.71</v>
      </c>
      <c r="K70" s="8">
        <v>63.71</v>
      </c>
      <c r="L70" s="8">
        <v>0</v>
      </c>
      <c r="M70" s="2">
        <v>1</v>
      </c>
      <c r="N70" s="2">
        <v>0</v>
      </c>
      <c r="O70" s="4" t="s">
        <v>8</v>
      </c>
    </row>
    <row r="71" spans="1:15" hidden="1" outlineLevel="2">
      <c r="A71" s="5">
        <v>200795</v>
      </c>
      <c r="B71" s="5" t="s">
        <v>317</v>
      </c>
      <c r="C71" s="5">
        <f>VLOOKUP(A71,Zaliha!$A$9:$A$109,1,FALSE)</f>
        <v>200795</v>
      </c>
      <c r="D71" s="5">
        <v>100</v>
      </c>
      <c r="E71" s="5">
        <v>24310</v>
      </c>
      <c r="F71" s="11">
        <v>0.25</v>
      </c>
      <c r="G71" s="7" t="s">
        <v>252</v>
      </c>
      <c r="H71" s="4" t="s">
        <v>7</v>
      </c>
      <c r="I71" s="2">
        <v>1</v>
      </c>
      <c r="J71" s="8">
        <v>63.71</v>
      </c>
      <c r="K71" s="8">
        <v>63.71</v>
      </c>
      <c r="L71" s="8">
        <v>0</v>
      </c>
      <c r="M71" s="2">
        <v>1</v>
      </c>
      <c r="N71" s="2">
        <v>0</v>
      </c>
      <c r="O71" s="4" t="s">
        <v>8</v>
      </c>
    </row>
    <row r="72" spans="1:15" hidden="1" outlineLevel="2">
      <c r="A72" s="5">
        <v>200796</v>
      </c>
      <c r="B72" s="5" t="s">
        <v>317</v>
      </c>
      <c r="C72" s="5">
        <f>VLOOKUP(A72,Zaliha!$A$9:$A$109,1,FALSE)</f>
        <v>200796</v>
      </c>
      <c r="D72" s="5">
        <v>100</v>
      </c>
      <c r="E72" s="5">
        <v>24310</v>
      </c>
      <c r="F72" s="11">
        <v>0.25</v>
      </c>
      <c r="G72" s="7" t="s">
        <v>252</v>
      </c>
      <c r="H72" s="4" t="s">
        <v>7</v>
      </c>
      <c r="I72" s="2">
        <v>1</v>
      </c>
      <c r="J72" s="8">
        <v>63.71</v>
      </c>
      <c r="K72" s="8">
        <v>63.71</v>
      </c>
      <c r="L72" s="8">
        <v>0</v>
      </c>
      <c r="M72" s="2">
        <v>1</v>
      </c>
      <c r="N72" s="2">
        <v>0</v>
      </c>
      <c r="O72" s="4" t="s">
        <v>8</v>
      </c>
    </row>
    <row r="73" spans="1:15" hidden="1" outlineLevel="2">
      <c r="A73" s="5">
        <v>200797</v>
      </c>
      <c r="B73" s="5" t="s">
        <v>317</v>
      </c>
      <c r="C73" s="5">
        <f>VLOOKUP(A73,Zaliha!$A$9:$A$109,1,FALSE)</f>
        <v>200797</v>
      </c>
      <c r="D73" s="5">
        <v>100</v>
      </c>
      <c r="E73" s="5">
        <v>24310</v>
      </c>
      <c r="F73" s="11">
        <v>0.25</v>
      </c>
      <c r="G73" s="7" t="s">
        <v>252</v>
      </c>
      <c r="H73" s="4" t="s">
        <v>7</v>
      </c>
      <c r="I73" s="2">
        <v>1</v>
      </c>
      <c r="J73" s="8">
        <v>63.71</v>
      </c>
      <c r="K73" s="8">
        <v>63.71</v>
      </c>
      <c r="L73" s="8">
        <v>0</v>
      </c>
      <c r="M73" s="2">
        <v>1</v>
      </c>
      <c r="N73" s="2">
        <v>0</v>
      </c>
      <c r="O73" s="4" t="s">
        <v>8</v>
      </c>
    </row>
    <row r="74" spans="1:15" hidden="1" outlineLevel="2">
      <c r="A74" s="5">
        <v>200996</v>
      </c>
      <c r="B74" s="5" t="s">
        <v>317</v>
      </c>
      <c r="C74" s="5">
        <f>VLOOKUP(A74,Zaliha!$A$9:$A$109,1,FALSE)</f>
        <v>200996</v>
      </c>
      <c r="D74" s="5">
        <v>100</v>
      </c>
      <c r="E74" s="5">
        <v>24310</v>
      </c>
      <c r="F74" s="11">
        <v>0.25</v>
      </c>
      <c r="G74" s="7" t="s">
        <v>259</v>
      </c>
      <c r="H74" s="4" t="s">
        <v>7</v>
      </c>
      <c r="I74" s="2">
        <v>1</v>
      </c>
      <c r="J74" s="8">
        <v>647.58000000000004</v>
      </c>
      <c r="K74" s="8">
        <v>647.58000000000004</v>
      </c>
      <c r="L74" s="8">
        <v>0</v>
      </c>
      <c r="M74" s="2">
        <v>1</v>
      </c>
      <c r="N74" s="2">
        <v>0</v>
      </c>
      <c r="O74" s="4" t="s">
        <v>8</v>
      </c>
    </row>
    <row r="75" spans="1:15" hidden="1" outlineLevel="2">
      <c r="A75" s="5">
        <v>201032</v>
      </c>
      <c r="B75" s="5" t="s">
        <v>317</v>
      </c>
      <c r="C75" s="5">
        <f>VLOOKUP(A75,Zaliha!$A$9:$A$109,1,FALSE)</f>
        <v>201032</v>
      </c>
      <c r="D75" s="5">
        <v>104</v>
      </c>
      <c r="E75" s="5">
        <v>24310</v>
      </c>
      <c r="F75" s="11">
        <v>0.25</v>
      </c>
      <c r="G75" s="7" t="s">
        <v>259</v>
      </c>
      <c r="H75" s="4" t="s">
        <v>7</v>
      </c>
      <c r="I75" s="2">
        <v>1</v>
      </c>
      <c r="J75" s="8">
        <v>403.16</v>
      </c>
      <c r="K75" s="8">
        <v>403.16</v>
      </c>
      <c r="L75" s="8">
        <v>0</v>
      </c>
      <c r="M75" s="2">
        <v>1</v>
      </c>
      <c r="N75" s="2">
        <v>0</v>
      </c>
      <c r="O75" s="4" t="s">
        <v>8</v>
      </c>
    </row>
    <row r="76" spans="1:15" hidden="1" outlineLevel="2">
      <c r="A76" s="5">
        <v>201187</v>
      </c>
      <c r="B76" s="5" t="s">
        <v>317</v>
      </c>
      <c r="C76" s="5">
        <f>VLOOKUP(A76,Zaliha!$A$9:$A$109,1,FALSE)</f>
        <v>201187</v>
      </c>
      <c r="D76" s="5">
        <v>100</v>
      </c>
      <c r="E76" s="5">
        <v>24310</v>
      </c>
      <c r="F76" s="11">
        <v>0.25</v>
      </c>
      <c r="G76" s="7" t="s">
        <v>268</v>
      </c>
      <c r="H76" s="4" t="s">
        <v>7</v>
      </c>
      <c r="I76" s="2">
        <v>1</v>
      </c>
      <c r="J76" s="8">
        <v>400.82</v>
      </c>
      <c r="K76" s="8">
        <v>400.82</v>
      </c>
      <c r="L76" s="8">
        <v>0</v>
      </c>
      <c r="M76" s="2">
        <v>1</v>
      </c>
      <c r="N76" s="2">
        <v>0</v>
      </c>
      <c r="O76" s="4" t="s">
        <v>8</v>
      </c>
    </row>
    <row r="77" spans="1:15" hidden="1" outlineLevel="2">
      <c r="A77" s="5">
        <v>201284</v>
      </c>
      <c r="B77" s="5" t="s">
        <v>317</v>
      </c>
      <c r="C77" s="5">
        <f>VLOOKUP(A77,Zaliha!$A$9:$A$109,1,FALSE)</f>
        <v>201284</v>
      </c>
      <c r="D77" s="5">
        <v>100</v>
      </c>
      <c r="E77" s="5">
        <v>24310</v>
      </c>
      <c r="F77" s="11">
        <v>0.25</v>
      </c>
      <c r="G77" s="7" t="s">
        <v>270</v>
      </c>
      <c r="H77" s="4" t="s">
        <v>7</v>
      </c>
      <c r="I77" s="2">
        <v>1</v>
      </c>
      <c r="J77" s="8">
        <v>775.47</v>
      </c>
      <c r="K77" s="8">
        <v>775.47</v>
      </c>
      <c r="L77" s="8">
        <v>0</v>
      </c>
      <c r="M77" s="2">
        <v>1</v>
      </c>
      <c r="N77" s="2">
        <v>0</v>
      </c>
      <c r="O77" s="4" t="s">
        <v>8</v>
      </c>
    </row>
    <row r="78" spans="1:15" hidden="1" outlineLevel="2">
      <c r="A78" s="5">
        <v>201731</v>
      </c>
      <c r="B78" s="5" t="s">
        <v>317</v>
      </c>
      <c r="C78" s="5">
        <f>VLOOKUP(A78,Zaliha!$A$9:$A$109,1,FALSE)</f>
        <v>201731</v>
      </c>
      <c r="D78" s="5">
        <v>100</v>
      </c>
      <c r="E78" s="5">
        <v>24310</v>
      </c>
      <c r="F78" s="11">
        <v>0.25</v>
      </c>
      <c r="G78" s="7" t="s">
        <v>282</v>
      </c>
      <c r="H78" s="4" t="s">
        <v>7</v>
      </c>
      <c r="I78" s="2">
        <v>1</v>
      </c>
      <c r="J78" s="8">
        <v>679.43</v>
      </c>
      <c r="K78" s="8">
        <v>679.43</v>
      </c>
      <c r="L78" s="8">
        <v>0</v>
      </c>
      <c r="M78" s="2">
        <v>1</v>
      </c>
      <c r="N78" s="2">
        <v>0</v>
      </c>
      <c r="O78" s="4" t="s">
        <v>8</v>
      </c>
    </row>
    <row r="79" spans="1:15" hidden="1" outlineLevel="2">
      <c r="A79" s="5">
        <v>201806</v>
      </c>
      <c r="B79" s="5" t="s">
        <v>317</v>
      </c>
      <c r="C79" s="5">
        <f>VLOOKUP(A79,Zaliha!$A$9:$A$109,1,FALSE)</f>
        <v>201806</v>
      </c>
      <c r="D79" s="5">
        <v>100</v>
      </c>
      <c r="E79" s="5">
        <v>24310</v>
      </c>
      <c r="F79" s="11">
        <v>0.25</v>
      </c>
      <c r="G79" s="7" t="s">
        <v>284</v>
      </c>
      <c r="H79" s="4" t="s">
        <v>7</v>
      </c>
      <c r="I79" s="2">
        <v>1</v>
      </c>
      <c r="J79" s="8">
        <v>646.25</v>
      </c>
      <c r="K79" s="8">
        <v>646.25</v>
      </c>
      <c r="L79" s="8">
        <v>0</v>
      </c>
      <c r="M79" s="2">
        <v>1</v>
      </c>
      <c r="N79" s="2">
        <v>0</v>
      </c>
      <c r="O79" s="4" t="s">
        <v>8</v>
      </c>
    </row>
    <row r="80" spans="1:15" hidden="1" outlineLevel="2">
      <c r="A80" s="5">
        <v>201833</v>
      </c>
      <c r="B80" s="5" t="s">
        <v>317</v>
      </c>
      <c r="C80" s="5">
        <f>VLOOKUP(A80,Zaliha!$A$9:$A$109,1,FALSE)</f>
        <v>201833</v>
      </c>
      <c r="D80" s="5">
        <v>100</v>
      </c>
      <c r="E80" s="5">
        <v>24310</v>
      </c>
      <c r="F80" s="11">
        <v>0.25</v>
      </c>
      <c r="G80" s="7" t="s">
        <v>285</v>
      </c>
      <c r="H80" s="4" t="s">
        <v>7</v>
      </c>
      <c r="I80" s="2">
        <v>1</v>
      </c>
      <c r="J80" s="8">
        <v>0.11</v>
      </c>
      <c r="K80" s="8">
        <v>0.11</v>
      </c>
      <c r="L80" s="8">
        <v>0</v>
      </c>
      <c r="M80" s="2">
        <v>1</v>
      </c>
      <c r="N80" s="2">
        <v>0</v>
      </c>
      <c r="O80" s="4" t="s">
        <v>8</v>
      </c>
    </row>
    <row r="81" spans="1:15" hidden="1" outlineLevel="2">
      <c r="A81" s="5">
        <v>201860</v>
      </c>
      <c r="B81" s="5" t="s">
        <v>317</v>
      </c>
      <c r="C81" s="5">
        <f>VLOOKUP(A81,Zaliha!$A$9:$A$109,1,FALSE)</f>
        <v>201860</v>
      </c>
      <c r="D81" s="5">
        <v>100</v>
      </c>
      <c r="E81" s="5">
        <v>24310</v>
      </c>
      <c r="F81" s="11">
        <v>0.25</v>
      </c>
      <c r="G81" s="7" t="s">
        <v>286</v>
      </c>
      <c r="H81" s="4" t="s">
        <v>7</v>
      </c>
      <c r="I81" s="2">
        <v>1</v>
      </c>
      <c r="J81" s="8">
        <v>1158.67</v>
      </c>
      <c r="K81" s="8">
        <v>1134.5374999999999</v>
      </c>
      <c r="L81" s="8">
        <v>24.132500000000164</v>
      </c>
      <c r="M81" s="2">
        <v>1</v>
      </c>
      <c r="N81" s="2">
        <v>0</v>
      </c>
      <c r="O81" s="4" t="s">
        <v>8</v>
      </c>
    </row>
    <row r="82" spans="1:15" hidden="1" outlineLevel="2">
      <c r="A82" s="5">
        <v>201909</v>
      </c>
      <c r="B82" s="5" t="s">
        <v>317</v>
      </c>
      <c r="C82" s="5">
        <f>VLOOKUP(A82,Zaliha!$A$9:$A$109,1,FALSE)</f>
        <v>201909</v>
      </c>
      <c r="D82" s="5">
        <v>100</v>
      </c>
      <c r="E82" s="5">
        <v>24310</v>
      </c>
      <c r="F82" s="11">
        <v>0.25</v>
      </c>
      <c r="G82" s="7" t="s">
        <v>289</v>
      </c>
      <c r="H82" s="4" t="s">
        <v>7</v>
      </c>
      <c r="I82" s="2">
        <v>1</v>
      </c>
      <c r="J82" s="8">
        <v>0.11</v>
      </c>
      <c r="K82" s="8">
        <v>7.7499999999999999E-2</v>
      </c>
      <c r="L82" s="8">
        <v>3.2500000000000001E-2</v>
      </c>
      <c r="M82" s="2">
        <v>1</v>
      </c>
      <c r="N82" s="2">
        <v>0</v>
      </c>
      <c r="O82" s="4" t="s">
        <v>8</v>
      </c>
    </row>
    <row r="83" spans="1:15" hidden="1" outlineLevel="2">
      <c r="A83" s="5">
        <v>202083</v>
      </c>
      <c r="B83" s="5" t="s">
        <v>317</v>
      </c>
      <c r="C83" s="5">
        <f>VLOOKUP(A83,Zaliha!$A$9:$A$109,1,FALSE)</f>
        <v>202083</v>
      </c>
      <c r="D83" s="5">
        <v>100</v>
      </c>
      <c r="E83" s="5">
        <v>24310</v>
      </c>
      <c r="F83" s="11">
        <v>0.25</v>
      </c>
      <c r="G83" s="7" t="s">
        <v>293</v>
      </c>
      <c r="H83" s="4" t="s">
        <v>7</v>
      </c>
      <c r="I83" s="2">
        <v>1</v>
      </c>
      <c r="J83" s="8">
        <v>0.11</v>
      </c>
      <c r="K83" s="8">
        <v>5.7499999999999996E-2</v>
      </c>
      <c r="L83" s="8">
        <v>5.2500000000000005E-2</v>
      </c>
      <c r="M83" s="2">
        <v>1</v>
      </c>
      <c r="N83" s="2">
        <v>0</v>
      </c>
      <c r="O83" s="4" t="s">
        <v>8</v>
      </c>
    </row>
    <row r="84" spans="1:15" hidden="1" outlineLevel="2">
      <c r="A84" s="5">
        <v>202211</v>
      </c>
      <c r="B84" s="5" t="s">
        <v>317</v>
      </c>
      <c r="C84" s="5">
        <f>VLOOKUP(A84,Zaliha!$A$9:$A$109,1,FALSE)</f>
        <v>202211</v>
      </c>
      <c r="D84" s="5">
        <v>100</v>
      </c>
      <c r="E84" s="5">
        <v>24310</v>
      </c>
      <c r="F84" s="11">
        <v>0.25</v>
      </c>
      <c r="G84" s="7" t="s">
        <v>299</v>
      </c>
      <c r="H84" s="4" t="s">
        <v>7</v>
      </c>
      <c r="I84" s="2">
        <v>1</v>
      </c>
      <c r="J84" s="8">
        <v>0.8</v>
      </c>
      <c r="K84" s="8">
        <v>0.19999999999999996</v>
      </c>
      <c r="L84" s="8">
        <v>0.60000000000000009</v>
      </c>
      <c r="M84" s="2">
        <v>1</v>
      </c>
      <c r="N84" s="2">
        <v>0</v>
      </c>
      <c r="O84" s="4" t="s">
        <v>8</v>
      </c>
    </row>
    <row r="85" spans="1:15" hidden="1" outlineLevel="2">
      <c r="A85" s="5">
        <v>202217</v>
      </c>
      <c r="B85" s="5" t="s">
        <v>317</v>
      </c>
      <c r="C85" s="5">
        <f>VLOOKUP(A85,Zaliha!$A$9:$A$109,1,FALSE)</f>
        <v>202217</v>
      </c>
      <c r="D85" s="5">
        <v>100</v>
      </c>
      <c r="E85" s="5">
        <v>24310</v>
      </c>
      <c r="F85" s="11">
        <v>0.25</v>
      </c>
      <c r="G85" s="7" t="s">
        <v>301</v>
      </c>
      <c r="H85" s="4" t="s">
        <v>7</v>
      </c>
      <c r="I85" s="2">
        <v>1</v>
      </c>
      <c r="J85" s="8">
        <v>119.99</v>
      </c>
      <c r="K85" s="8">
        <v>29.997500000000002</v>
      </c>
      <c r="L85" s="8">
        <v>89.992499999999993</v>
      </c>
      <c r="M85" s="2">
        <v>1</v>
      </c>
      <c r="N85" s="2">
        <v>0</v>
      </c>
      <c r="O85" s="4" t="s">
        <v>8</v>
      </c>
    </row>
    <row r="86" spans="1:15" hidden="1" outlineLevel="2">
      <c r="A86" s="5">
        <v>202218</v>
      </c>
      <c r="B86" s="5" t="s">
        <v>317</v>
      </c>
      <c r="C86" s="5">
        <f>VLOOKUP(A86,Zaliha!$A$9:$A$109,1,FALSE)</f>
        <v>202218</v>
      </c>
      <c r="D86" s="5">
        <v>100</v>
      </c>
      <c r="E86" s="5">
        <v>24310</v>
      </c>
      <c r="F86" s="11">
        <v>0.25</v>
      </c>
      <c r="G86" s="7" t="s">
        <v>299</v>
      </c>
      <c r="H86" s="4" t="s">
        <v>7</v>
      </c>
      <c r="I86" s="2">
        <v>1</v>
      </c>
      <c r="J86" s="8">
        <v>0.11</v>
      </c>
      <c r="K86" s="8">
        <v>2.7499999999999997E-2</v>
      </c>
      <c r="L86" s="8">
        <v>8.2500000000000004E-2</v>
      </c>
      <c r="M86" s="2">
        <v>1</v>
      </c>
      <c r="N86" s="2">
        <v>0</v>
      </c>
      <c r="O86" s="4" t="s">
        <v>8</v>
      </c>
    </row>
    <row r="87" spans="1:15" hidden="1" outlineLevel="2">
      <c r="A87" s="5">
        <v>201038</v>
      </c>
      <c r="B87" s="5" t="s">
        <v>319</v>
      </c>
      <c r="C87" s="5">
        <f>VLOOKUP(A87,Zaliha!$A$9:$A$109,1,FALSE)</f>
        <v>201038</v>
      </c>
      <c r="D87" s="5">
        <v>109</v>
      </c>
      <c r="E87" s="5">
        <v>24310</v>
      </c>
      <c r="F87" s="11">
        <v>0.25</v>
      </c>
      <c r="G87" s="7" t="s">
        <v>259</v>
      </c>
      <c r="H87" s="4" t="s">
        <v>7</v>
      </c>
      <c r="I87" s="2">
        <v>1</v>
      </c>
      <c r="J87" s="8">
        <v>403.16</v>
      </c>
      <c r="K87" s="8">
        <v>403.16</v>
      </c>
      <c r="L87" s="8">
        <v>0</v>
      </c>
      <c r="M87" s="2">
        <v>1</v>
      </c>
      <c r="N87" s="2">
        <v>0</v>
      </c>
      <c r="O87" s="4" t="s">
        <v>8</v>
      </c>
    </row>
    <row r="88" spans="1:15" outlineLevel="1" collapsed="1">
      <c r="A88" s="5"/>
      <c r="B88" s="29" t="s">
        <v>437</v>
      </c>
      <c r="C88" s="5"/>
      <c r="D88" s="5"/>
      <c r="E88" s="5"/>
      <c r="F88" s="11"/>
      <c r="G88" s="7"/>
      <c r="H88" s="4"/>
      <c r="I88" s="2"/>
      <c r="J88" s="8">
        <f>SUBTOTAL(9,J69:J87)</f>
        <v>5712.7499999999991</v>
      </c>
      <c r="K88" s="8">
        <f>SUBTOTAL(9,K69:K87)</f>
        <v>5597.8575000000001</v>
      </c>
      <c r="L88" s="8">
        <f>SUBTOTAL(9,L69:L87)</f>
        <v>114.89250000000015</v>
      </c>
      <c r="M88" s="2"/>
      <c r="N88" s="2"/>
      <c r="O88" s="4"/>
    </row>
    <row r="89" spans="1:15" hidden="1" outlineLevel="2">
      <c r="A89" s="5">
        <v>200049</v>
      </c>
      <c r="B89" s="5" t="s">
        <v>306</v>
      </c>
      <c r="C89" s="5">
        <f>VLOOKUP(A89,Zaliha!$A$9:$A$109,1,FALSE)</f>
        <v>200049</v>
      </c>
      <c r="D89" s="5">
        <v>100</v>
      </c>
      <c r="E89" s="5">
        <v>22120</v>
      </c>
      <c r="F89" s="11">
        <v>0.25</v>
      </c>
      <c r="G89" s="7" t="s">
        <v>227</v>
      </c>
      <c r="H89" s="4" t="s">
        <v>7</v>
      </c>
      <c r="I89" s="2">
        <v>1</v>
      </c>
      <c r="J89" s="8">
        <v>10.62</v>
      </c>
      <c r="K89" s="8">
        <v>10.62</v>
      </c>
      <c r="L89" s="8">
        <v>0</v>
      </c>
      <c r="M89" s="2">
        <v>1</v>
      </c>
      <c r="N89" s="2">
        <v>0</v>
      </c>
      <c r="O89" s="4" t="s">
        <v>8</v>
      </c>
    </row>
    <row r="90" spans="1:15" hidden="1" outlineLevel="2">
      <c r="A90" s="5">
        <v>202127</v>
      </c>
      <c r="B90" s="5" t="s">
        <v>306</v>
      </c>
      <c r="C90" s="5">
        <f>VLOOKUP(A90,Zaliha!$A$9:$A$109,1,FALSE)</f>
        <v>202127</v>
      </c>
      <c r="D90" s="5">
        <v>111</v>
      </c>
      <c r="E90" s="5">
        <v>22120</v>
      </c>
      <c r="F90" s="11">
        <v>0.25</v>
      </c>
      <c r="G90" s="7" t="s">
        <v>296</v>
      </c>
      <c r="H90" s="4" t="s">
        <v>7</v>
      </c>
      <c r="I90" s="2">
        <v>1</v>
      </c>
      <c r="J90" s="8">
        <v>209.64</v>
      </c>
      <c r="K90" s="8">
        <v>96.09</v>
      </c>
      <c r="L90" s="8">
        <v>113.54999999999998</v>
      </c>
      <c r="M90" s="2">
        <v>1</v>
      </c>
      <c r="N90" s="2">
        <v>0</v>
      </c>
      <c r="O90" s="4" t="s">
        <v>8</v>
      </c>
    </row>
    <row r="91" spans="1:15" hidden="1" outlineLevel="2">
      <c r="A91" s="5">
        <v>202175</v>
      </c>
      <c r="B91" s="5" t="s">
        <v>306</v>
      </c>
      <c r="C91" s="5">
        <f>VLOOKUP(A91,Zaliha!$A$9:$A$109,1,FALSE)</f>
        <v>202175</v>
      </c>
      <c r="D91" s="5">
        <v>109</v>
      </c>
      <c r="E91" s="5">
        <v>22120</v>
      </c>
      <c r="F91" s="11">
        <v>0.25</v>
      </c>
      <c r="G91" s="7" t="s">
        <v>298</v>
      </c>
      <c r="H91" s="4" t="s">
        <v>7</v>
      </c>
      <c r="I91" s="2">
        <v>1</v>
      </c>
      <c r="J91" s="8">
        <v>211.81</v>
      </c>
      <c r="K91" s="8">
        <v>83.842499999999987</v>
      </c>
      <c r="L91" s="8">
        <v>127.96750000000002</v>
      </c>
      <c r="M91" s="2">
        <v>1</v>
      </c>
      <c r="N91" s="2">
        <v>0</v>
      </c>
      <c r="O91" s="4" t="s">
        <v>8</v>
      </c>
    </row>
    <row r="92" spans="1:15" hidden="1" outlineLevel="2">
      <c r="A92" s="5">
        <v>202213</v>
      </c>
      <c r="B92" s="5" t="s">
        <v>306</v>
      </c>
      <c r="C92" s="5">
        <f>VLOOKUP(A92,Zaliha!$A$9:$A$109,1,FALSE)</f>
        <v>202213</v>
      </c>
      <c r="D92" s="5">
        <v>109</v>
      </c>
      <c r="E92" s="5">
        <v>22120</v>
      </c>
      <c r="F92" s="11">
        <v>0.25</v>
      </c>
      <c r="G92" s="7" t="s">
        <v>300</v>
      </c>
      <c r="H92" s="4" t="s">
        <v>7</v>
      </c>
      <c r="I92" s="2">
        <v>1</v>
      </c>
      <c r="J92" s="8">
        <v>339.69</v>
      </c>
      <c r="K92" s="8">
        <v>84.922500000000014</v>
      </c>
      <c r="L92" s="8">
        <v>254.76749999999998</v>
      </c>
      <c r="M92" s="2">
        <v>1</v>
      </c>
      <c r="N92" s="2">
        <v>0</v>
      </c>
      <c r="O92" s="4" t="s">
        <v>8</v>
      </c>
    </row>
    <row r="93" spans="1:15" outlineLevel="1" collapsed="1">
      <c r="A93" s="5"/>
      <c r="B93" s="29" t="s">
        <v>438</v>
      </c>
      <c r="C93" s="5"/>
      <c r="D93" s="5"/>
      <c r="E93" s="5"/>
      <c r="F93" s="11"/>
      <c r="G93" s="7"/>
      <c r="H93" s="4"/>
      <c r="I93" s="2"/>
      <c r="J93" s="8">
        <f>SUBTOTAL(9,J89:J92)</f>
        <v>771.76</v>
      </c>
      <c r="K93" s="8">
        <f>SUBTOTAL(9,K89:K92)</f>
        <v>275.47500000000002</v>
      </c>
      <c r="L93" s="8">
        <f>SUBTOTAL(9,L89:L92)</f>
        <v>496.28499999999997</v>
      </c>
      <c r="M93" s="2"/>
      <c r="N93" s="2"/>
      <c r="O93" s="4"/>
    </row>
    <row r="94" spans="1:15" hidden="1" outlineLevel="2">
      <c r="A94" s="5">
        <v>200520</v>
      </c>
      <c r="B94" s="5" t="s">
        <v>310</v>
      </c>
      <c r="C94" s="5">
        <f>VLOOKUP(A94,Zaliha!$A$9:$A$109,1,FALSE)</f>
        <v>200520</v>
      </c>
      <c r="D94" s="5">
        <v>109</v>
      </c>
      <c r="E94" s="5">
        <v>22330</v>
      </c>
      <c r="F94" s="11">
        <v>0.25</v>
      </c>
      <c r="G94" s="7" t="s">
        <v>232</v>
      </c>
      <c r="H94" s="4" t="s">
        <v>7</v>
      </c>
      <c r="I94" s="2">
        <v>1</v>
      </c>
      <c r="J94" s="8">
        <v>121.51</v>
      </c>
      <c r="K94" s="8">
        <v>121.51</v>
      </c>
      <c r="L94" s="8">
        <v>0</v>
      </c>
      <c r="M94" s="2">
        <v>1</v>
      </c>
      <c r="N94" s="2">
        <v>0</v>
      </c>
      <c r="O94" s="4" t="s">
        <v>8</v>
      </c>
    </row>
    <row r="95" spans="1:15" hidden="1" outlineLevel="2">
      <c r="A95" s="5">
        <v>200546</v>
      </c>
      <c r="B95" s="5" t="s">
        <v>310</v>
      </c>
      <c r="C95" s="5">
        <f>VLOOKUP(A95,Zaliha!$A$9:$A$109,1,FALSE)</f>
        <v>200546</v>
      </c>
      <c r="D95" s="5">
        <v>100</v>
      </c>
      <c r="E95" s="5">
        <v>22330</v>
      </c>
      <c r="F95" s="11">
        <v>0.25</v>
      </c>
      <c r="G95" s="7" t="s">
        <v>233</v>
      </c>
      <c r="H95" s="4" t="s">
        <v>7</v>
      </c>
      <c r="I95" s="2">
        <v>1</v>
      </c>
      <c r="J95" s="8">
        <v>2445.79</v>
      </c>
      <c r="K95" s="8">
        <v>2445.79</v>
      </c>
      <c r="L95" s="8">
        <v>0</v>
      </c>
      <c r="M95" s="2">
        <v>1</v>
      </c>
      <c r="N95" s="2">
        <v>0</v>
      </c>
      <c r="O95" s="4" t="s">
        <v>8</v>
      </c>
    </row>
    <row r="96" spans="1:15" hidden="1" outlineLevel="2">
      <c r="A96" s="5">
        <v>200547</v>
      </c>
      <c r="B96" s="5" t="s">
        <v>310</v>
      </c>
      <c r="C96" s="5">
        <f>VLOOKUP(A96,Zaliha!$A$9:$A$109,1,FALSE)</f>
        <v>200547</v>
      </c>
      <c r="D96" s="5">
        <v>100</v>
      </c>
      <c r="E96" s="5">
        <v>22330</v>
      </c>
      <c r="F96" s="11">
        <v>0.25</v>
      </c>
      <c r="G96" s="7" t="s">
        <v>234</v>
      </c>
      <c r="H96" s="4" t="s">
        <v>7</v>
      </c>
      <c r="I96" s="2">
        <v>1</v>
      </c>
      <c r="J96" s="8">
        <v>3424.11</v>
      </c>
      <c r="K96" s="8">
        <v>3424.11</v>
      </c>
      <c r="L96" s="8">
        <v>0</v>
      </c>
      <c r="M96" s="2">
        <v>1</v>
      </c>
      <c r="N96" s="2">
        <v>0</v>
      </c>
      <c r="O96" s="4" t="s">
        <v>8</v>
      </c>
    </row>
    <row r="97" spans="1:15" hidden="1" outlineLevel="2">
      <c r="A97" s="5">
        <v>200697</v>
      </c>
      <c r="B97" s="5" t="s">
        <v>310</v>
      </c>
      <c r="C97" s="5">
        <f>VLOOKUP(A97,Zaliha!$A$9:$A$109,1,FALSE)</f>
        <v>200697</v>
      </c>
      <c r="D97" s="5">
        <v>100</v>
      </c>
      <c r="E97" s="5">
        <v>22330</v>
      </c>
      <c r="F97" s="11">
        <v>0.25</v>
      </c>
      <c r="G97" s="7" t="s">
        <v>243</v>
      </c>
      <c r="H97" s="4" t="s">
        <v>7</v>
      </c>
      <c r="I97" s="2">
        <v>1</v>
      </c>
      <c r="J97" s="8">
        <v>1904.78</v>
      </c>
      <c r="K97" s="8">
        <v>1904.78</v>
      </c>
      <c r="L97" s="8">
        <v>0</v>
      </c>
      <c r="M97" s="2">
        <v>1</v>
      </c>
      <c r="N97" s="2">
        <v>0</v>
      </c>
      <c r="O97" s="4" t="s">
        <v>8</v>
      </c>
    </row>
    <row r="98" spans="1:15" hidden="1" outlineLevel="2">
      <c r="A98" s="5">
        <v>200832</v>
      </c>
      <c r="B98" s="5" t="s">
        <v>310</v>
      </c>
      <c r="C98" s="5">
        <f>VLOOKUP(A98,Zaliha!$A$9:$A$109,1,FALSE)</f>
        <v>200832</v>
      </c>
      <c r="D98" s="5">
        <v>104</v>
      </c>
      <c r="E98" s="5">
        <v>22330</v>
      </c>
      <c r="F98" s="11">
        <v>0.25</v>
      </c>
      <c r="G98" s="7" t="s">
        <v>255</v>
      </c>
      <c r="H98" s="4" t="s">
        <v>7</v>
      </c>
      <c r="I98" s="2">
        <v>8</v>
      </c>
      <c r="J98" s="8">
        <v>1619.22</v>
      </c>
      <c r="K98" s="8">
        <v>1619.22</v>
      </c>
      <c r="L98" s="8">
        <v>0</v>
      </c>
      <c r="M98" s="2">
        <v>8</v>
      </c>
      <c r="N98" s="2">
        <v>0</v>
      </c>
      <c r="O98" s="4" t="s">
        <v>8</v>
      </c>
    </row>
    <row r="99" spans="1:15" hidden="1" outlineLevel="2">
      <c r="A99" s="5">
        <v>200833</v>
      </c>
      <c r="B99" s="5" t="s">
        <v>310</v>
      </c>
      <c r="C99" s="5">
        <f>VLOOKUP(A99,Zaliha!$A$9:$A$109,1,FALSE)</f>
        <v>200833</v>
      </c>
      <c r="D99" s="5">
        <v>104</v>
      </c>
      <c r="E99" s="5">
        <v>22330</v>
      </c>
      <c r="F99" s="11">
        <v>0.25</v>
      </c>
      <c r="G99" s="7" t="s">
        <v>255</v>
      </c>
      <c r="H99" s="4" t="s">
        <v>7</v>
      </c>
      <c r="I99" s="2">
        <v>10</v>
      </c>
      <c r="J99" s="8">
        <v>1154.69</v>
      </c>
      <c r="K99" s="8">
        <v>1154.69</v>
      </c>
      <c r="L99" s="8">
        <v>0</v>
      </c>
      <c r="M99" s="2">
        <v>10</v>
      </c>
      <c r="N99" s="2">
        <v>0</v>
      </c>
      <c r="O99" s="4" t="s">
        <v>8</v>
      </c>
    </row>
    <row r="100" spans="1:15" hidden="1" outlineLevel="2">
      <c r="A100" s="5">
        <v>201053</v>
      </c>
      <c r="B100" s="5" t="s">
        <v>310</v>
      </c>
      <c r="C100" s="5">
        <f>VLOOKUP(A100,Zaliha!$A$9:$A$109,1,FALSE)</f>
        <v>201053</v>
      </c>
      <c r="D100" s="5">
        <v>100</v>
      </c>
      <c r="E100" s="5">
        <v>22330</v>
      </c>
      <c r="F100" s="11">
        <v>0.25</v>
      </c>
      <c r="G100" s="7" t="s">
        <v>261</v>
      </c>
      <c r="H100" s="4" t="s">
        <v>7</v>
      </c>
      <c r="I100" s="2">
        <v>1</v>
      </c>
      <c r="J100" s="8">
        <v>426.84</v>
      </c>
      <c r="K100" s="8">
        <v>426.84</v>
      </c>
      <c r="L100" s="8">
        <v>0</v>
      </c>
      <c r="M100" s="2">
        <v>1</v>
      </c>
      <c r="N100" s="2">
        <v>0</v>
      </c>
      <c r="O100" s="4" t="s">
        <v>8</v>
      </c>
    </row>
    <row r="101" spans="1:15" hidden="1" outlineLevel="2">
      <c r="A101" s="5">
        <v>201387</v>
      </c>
      <c r="B101" s="5" t="s">
        <v>310</v>
      </c>
      <c r="C101" s="5">
        <f>VLOOKUP(A101,Zaliha!$A$9:$A$109,1,FALSE)</f>
        <v>201387</v>
      </c>
      <c r="D101" s="5">
        <v>100</v>
      </c>
      <c r="E101" s="5">
        <v>22330</v>
      </c>
      <c r="F101" s="11">
        <v>0.25</v>
      </c>
      <c r="G101" s="7" t="s">
        <v>275</v>
      </c>
      <c r="H101" s="4" t="s">
        <v>7</v>
      </c>
      <c r="I101" s="2">
        <v>1</v>
      </c>
      <c r="J101" s="8">
        <v>258.17</v>
      </c>
      <c r="K101" s="8">
        <v>258.17</v>
      </c>
      <c r="L101" s="8">
        <v>0</v>
      </c>
      <c r="M101" s="2">
        <v>1</v>
      </c>
      <c r="N101" s="2">
        <v>0</v>
      </c>
      <c r="O101" s="4" t="s">
        <v>8</v>
      </c>
    </row>
    <row r="102" spans="1:15" hidden="1" outlineLevel="2">
      <c r="A102" s="5">
        <v>201403</v>
      </c>
      <c r="B102" s="5" t="s">
        <v>310</v>
      </c>
      <c r="C102" s="5">
        <f>VLOOKUP(A102,Zaliha!$A$9:$A$109,1,FALSE)</f>
        <v>201403</v>
      </c>
      <c r="D102" s="5">
        <v>100</v>
      </c>
      <c r="E102" s="5">
        <v>22330</v>
      </c>
      <c r="F102" s="11">
        <v>0.25</v>
      </c>
      <c r="G102" s="7" t="s">
        <v>277</v>
      </c>
      <c r="H102" s="4" t="s">
        <v>7</v>
      </c>
      <c r="I102" s="2">
        <v>1</v>
      </c>
      <c r="J102" s="8">
        <v>577.26</v>
      </c>
      <c r="K102" s="8">
        <v>577.26</v>
      </c>
      <c r="L102" s="8">
        <v>0</v>
      </c>
      <c r="M102" s="2">
        <v>1</v>
      </c>
      <c r="N102" s="2">
        <v>0</v>
      </c>
      <c r="O102" s="4" t="s">
        <v>8</v>
      </c>
    </row>
    <row r="103" spans="1:15" hidden="1" outlineLevel="2">
      <c r="A103" s="5">
        <v>202077</v>
      </c>
      <c r="B103" s="5" t="s">
        <v>310</v>
      </c>
      <c r="C103" s="5">
        <f>VLOOKUP(A103,Zaliha!$A$9:$A$109,1,FALSE)</f>
        <v>202077</v>
      </c>
      <c r="D103" s="5">
        <v>100</v>
      </c>
      <c r="E103" s="5">
        <v>22330</v>
      </c>
      <c r="F103" s="11">
        <v>0.25</v>
      </c>
      <c r="G103" s="7" t="s">
        <v>291</v>
      </c>
      <c r="H103" s="4" t="s">
        <v>7</v>
      </c>
      <c r="I103" s="2">
        <v>1</v>
      </c>
      <c r="J103" s="8">
        <v>401.82</v>
      </c>
      <c r="K103" s="8">
        <v>226.02499999999998</v>
      </c>
      <c r="L103" s="8">
        <v>175.79500000000002</v>
      </c>
      <c r="M103" s="2">
        <v>1</v>
      </c>
      <c r="N103" s="2">
        <v>0</v>
      </c>
      <c r="O103" s="4" t="s">
        <v>8</v>
      </c>
    </row>
    <row r="104" spans="1:15" hidden="1" outlineLevel="2">
      <c r="A104" s="5">
        <v>202081</v>
      </c>
      <c r="B104" s="5" t="s">
        <v>310</v>
      </c>
      <c r="C104" s="5">
        <f>VLOOKUP(A104,Zaliha!$A$9:$A$109,1,FALSE)</f>
        <v>202081</v>
      </c>
      <c r="D104" s="5">
        <v>100</v>
      </c>
      <c r="E104" s="5">
        <v>22330</v>
      </c>
      <c r="F104" s="11">
        <v>0.25</v>
      </c>
      <c r="G104" s="7" t="s">
        <v>292</v>
      </c>
      <c r="H104" s="4" t="s">
        <v>7</v>
      </c>
      <c r="I104" s="2">
        <v>1</v>
      </c>
      <c r="J104" s="8">
        <v>250.85</v>
      </c>
      <c r="K104" s="8">
        <v>135.8725</v>
      </c>
      <c r="L104" s="8">
        <v>114.97749999999999</v>
      </c>
      <c r="M104" s="2">
        <v>1</v>
      </c>
      <c r="N104" s="2">
        <v>0</v>
      </c>
      <c r="O104" s="4" t="s">
        <v>8</v>
      </c>
    </row>
    <row r="105" spans="1:15" hidden="1" outlineLevel="2">
      <c r="A105" s="5">
        <v>202152</v>
      </c>
      <c r="B105" s="5" t="s">
        <v>310</v>
      </c>
      <c r="C105" s="5">
        <f>VLOOKUP(A105,Zaliha!$A$9:$A$109,1,FALSE)</f>
        <v>202152</v>
      </c>
      <c r="D105" s="5">
        <v>104</v>
      </c>
      <c r="E105" s="5">
        <v>22330</v>
      </c>
      <c r="F105" s="11">
        <v>0.25</v>
      </c>
      <c r="G105" s="7" t="s">
        <v>297</v>
      </c>
      <c r="H105" s="4" t="s">
        <v>7</v>
      </c>
      <c r="I105" s="2">
        <v>1</v>
      </c>
      <c r="J105" s="8">
        <v>788.3</v>
      </c>
      <c r="K105" s="8">
        <v>197.07500000000005</v>
      </c>
      <c r="L105" s="8">
        <v>591.22499999999991</v>
      </c>
      <c r="M105" s="2">
        <v>1</v>
      </c>
      <c r="N105" s="2">
        <v>0</v>
      </c>
      <c r="O105" s="4" t="s">
        <v>8</v>
      </c>
    </row>
    <row r="106" spans="1:15" outlineLevel="1" collapsed="1">
      <c r="A106" s="5"/>
      <c r="B106" s="29" t="s">
        <v>439</v>
      </c>
      <c r="C106" s="5"/>
      <c r="D106" s="5"/>
      <c r="E106" s="5"/>
      <c r="F106" s="11"/>
      <c r="G106" s="7"/>
      <c r="H106" s="4"/>
      <c r="I106" s="2"/>
      <c r="J106" s="8">
        <f>SUBTOTAL(9,J94:J105)</f>
        <v>13373.34</v>
      </c>
      <c r="K106" s="8">
        <f>SUBTOTAL(9,K94:K105)</f>
        <v>12491.342500000001</v>
      </c>
      <c r="L106" s="8">
        <f>SUBTOTAL(9,L94:L105)</f>
        <v>881.99749999999995</v>
      </c>
      <c r="M106" s="2"/>
      <c r="N106" s="2"/>
      <c r="O106" s="4"/>
    </row>
    <row r="107" spans="1:15" hidden="1" outlineLevel="2">
      <c r="A107" s="5">
        <v>202091</v>
      </c>
      <c r="B107" s="5" t="s">
        <v>318</v>
      </c>
      <c r="C107" s="5">
        <f>VLOOKUP(A107,Zaliha!$A$9:$A$109,1,FALSE)</f>
        <v>202091</v>
      </c>
      <c r="D107" s="5">
        <v>100</v>
      </c>
      <c r="E107" s="5">
        <v>22211</v>
      </c>
      <c r="F107" s="11">
        <v>0.25</v>
      </c>
      <c r="G107" s="7" t="s">
        <v>294</v>
      </c>
      <c r="H107" s="4" t="s">
        <v>7</v>
      </c>
      <c r="I107" s="2">
        <v>1</v>
      </c>
      <c r="J107" s="8">
        <v>733.96</v>
      </c>
      <c r="K107" s="8">
        <v>443.43</v>
      </c>
      <c r="L107" s="8">
        <v>290.53000000000003</v>
      </c>
      <c r="M107" s="2">
        <v>1</v>
      </c>
      <c r="N107" s="2">
        <v>0</v>
      </c>
      <c r="O107" s="4" t="s">
        <v>8</v>
      </c>
    </row>
    <row r="108" spans="1:15" hidden="1" outlineLevel="2">
      <c r="A108" s="5">
        <v>202093</v>
      </c>
      <c r="B108" s="5" t="s">
        <v>318</v>
      </c>
      <c r="C108" s="5">
        <f>VLOOKUP(A108,Zaliha!$A$9:$A$109,1,FALSE)</f>
        <v>202093</v>
      </c>
      <c r="D108" s="5">
        <v>100</v>
      </c>
      <c r="E108" s="5">
        <v>22211</v>
      </c>
      <c r="F108" s="11">
        <v>0.25</v>
      </c>
      <c r="G108" s="7" t="s">
        <v>295</v>
      </c>
      <c r="H108" s="4" t="s">
        <v>7</v>
      </c>
      <c r="I108" s="2">
        <v>1</v>
      </c>
      <c r="J108" s="8">
        <v>1792.42</v>
      </c>
      <c r="K108" s="8">
        <v>1082.9250000000002</v>
      </c>
      <c r="L108" s="8">
        <v>709.49499999999989</v>
      </c>
      <c r="M108" s="2">
        <v>1</v>
      </c>
      <c r="N108" s="2">
        <v>0</v>
      </c>
      <c r="O108" s="4" t="s">
        <v>8</v>
      </c>
    </row>
    <row r="109" spans="1:15" outlineLevel="1" collapsed="1">
      <c r="A109" s="5"/>
      <c r="B109" s="29" t="s">
        <v>440</v>
      </c>
      <c r="C109" s="5"/>
      <c r="D109" s="5"/>
      <c r="E109" s="5"/>
      <c r="F109" s="11"/>
      <c r="G109" s="7"/>
      <c r="H109" s="4"/>
      <c r="I109" s="2"/>
      <c r="J109" s="8">
        <f>SUBTOTAL(9,J107:J108)</f>
        <v>2526.38</v>
      </c>
      <c r="K109" s="8">
        <f>SUBTOTAL(9,K107:K108)</f>
        <v>1526.3550000000002</v>
      </c>
      <c r="L109" s="8">
        <f>SUBTOTAL(9,L107:L108)</f>
        <v>1000.0249999999999</v>
      </c>
      <c r="M109" s="2"/>
      <c r="N109" s="2"/>
      <c r="O109" s="4"/>
    </row>
    <row r="110" spans="1:15" hidden="1" outlineLevel="2">
      <c r="A110" s="5">
        <v>200591</v>
      </c>
      <c r="B110" s="5" t="s">
        <v>309</v>
      </c>
      <c r="C110" s="5">
        <f>VLOOKUP(A110,Zaliha!$A$9:$A$109,1,FALSE)</f>
        <v>200591</v>
      </c>
      <c r="D110" s="5">
        <v>100</v>
      </c>
      <c r="E110" s="5">
        <v>23219</v>
      </c>
      <c r="F110" s="11">
        <v>0.125</v>
      </c>
      <c r="G110" s="7" t="s">
        <v>238</v>
      </c>
      <c r="H110" s="4" t="s">
        <v>7</v>
      </c>
      <c r="I110" s="2">
        <v>1</v>
      </c>
      <c r="J110" s="8">
        <v>3077.05</v>
      </c>
      <c r="K110" s="8">
        <v>3077.05</v>
      </c>
      <c r="L110" s="8">
        <v>0</v>
      </c>
      <c r="M110" s="2">
        <v>1</v>
      </c>
      <c r="N110" s="2">
        <v>0</v>
      </c>
      <c r="O110" s="4" t="s">
        <v>8</v>
      </c>
    </row>
    <row r="111" spans="1:15" outlineLevel="1" collapsed="1">
      <c r="A111" s="6"/>
      <c r="B111" s="31" t="s">
        <v>441</v>
      </c>
      <c r="C111" s="6"/>
      <c r="D111" s="6"/>
      <c r="E111" s="6"/>
      <c r="F111" s="30"/>
      <c r="H111" s="1"/>
      <c r="I111" s="3"/>
      <c r="J111" s="10">
        <f>SUBTOTAL(9,J110:J110)</f>
        <v>3077.05</v>
      </c>
      <c r="K111" s="10">
        <f>SUBTOTAL(9,K110:K110)</f>
        <v>3077.05</v>
      </c>
      <c r="L111" s="10">
        <f>SUBTOTAL(9,L110:L110)</f>
        <v>0</v>
      </c>
      <c r="M111" s="3"/>
      <c r="N111" s="3"/>
      <c r="O111" s="1"/>
    </row>
    <row r="112" spans="1:15">
      <c r="A112" s="6"/>
      <c r="B112" s="31" t="s">
        <v>442</v>
      </c>
      <c r="C112" s="6"/>
      <c r="D112" s="6"/>
      <c r="E112" s="6"/>
      <c r="F112" s="30"/>
      <c r="H112" s="1"/>
      <c r="I112" s="3"/>
      <c r="J112" s="10">
        <f>SUBTOTAL(9,J4:J110)</f>
        <v>329872.10999999993</v>
      </c>
      <c r="K112" s="10">
        <f>SUBTOTAL(9,K4:K110)</f>
        <v>326963.88250000007</v>
      </c>
      <c r="L112" s="10">
        <f>SUBTOTAL(9,L4:L110)</f>
        <v>2908.2275</v>
      </c>
      <c r="M112" s="3"/>
      <c r="N112" s="3"/>
      <c r="O112" s="1"/>
    </row>
  </sheetData>
  <autoFilter ref="A3:O3" xr:uid="{03ACDB49-CD17-42E4-9C29-AD3E2136FC57}">
    <sortState xmlns:xlrd2="http://schemas.microsoft.com/office/spreadsheetml/2017/richdata2" ref="A4:O104">
      <sortCondition ref="B3"/>
    </sortState>
  </autoFilter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659E77-F989-4C3D-A24A-17E04A1D44B1}">
  <sheetPr>
    <pageSetUpPr fitToPage="1"/>
  </sheetPr>
  <dimension ref="A1:I211"/>
  <sheetViews>
    <sheetView workbookViewId="0">
      <selection activeCell="E67" sqref="E67"/>
    </sheetView>
  </sheetViews>
  <sheetFormatPr defaultRowHeight="15"/>
  <cols>
    <col min="1" max="1" width="10.85546875" style="24" bestFit="1" customWidth="1"/>
    <col min="2" max="2" width="63" style="18" bestFit="1" customWidth="1"/>
    <col min="3" max="3" width="11.5703125" style="19" bestFit="1" customWidth="1"/>
    <col min="4" max="4" width="10.140625" style="18" bestFit="1" customWidth="1"/>
    <col min="5" max="5" width="15.42578125" style="20" bestFit="1" customWidth="1"/>
    <col min="6" max="6" width="13.7109375" style="18" customWidth="1"/>
    <col min="7" max="7" width="14.140625" style="19" customWidth="1"/>
    <col min="8" max="8" width="20.7109375" style="19" bestFit="1" customWidth="1"/>
    <col min="9" max="9" width="11.85546875" style="19" bestFit="1" customWidth="1"/>
    <col min="10" max="16384" width="9.140625" style="18"/>
  </cols>
  <sheetData>
    <row r="1" spans="1:9">
      <c r="A1" s="17" t="s">
        <v>334</v>
      </c>
    </row>
    <row r="2" spans="1:9">
      <c r="A2" s="17" t="s">
        <v>335</v>
      </c>
    </row>
    <row r="3" spans="1:9">
      <c r="A3" s="17" t="s">
        <v>336</v>
      </c>
    </row>
    <row r="5" spans="1:9">
      <c r="A5" s="51" t="s">
        <v>337</v>
      </c>
      <c r="B5" s="51"/>
      <c r="C5" s="51"/>
      <c r="D5" s="51"/>
      <c r="E5" s="51"/>
      <c r="F5" s="51"/>
      <c r="G5" s="51"/>
      <c r="H5" s="51"/>
      <c r="I5" s="51"/>
    </row>
    <row r="6" spans="1:9">
      <c r="A6" s="52"/>
      <c r="B6" s="52"/>
      <c r="C6" s="52"/>
      <c r="D6" s="52"/>
      <c r="E6" s="52"/>
      <c r="F6" s="52"/>
      <c r="G6" s="52"/>
      <c r="H6" s="52"/>
      <c r="I6" s="52"/>
    </row>
    <row r="8" spans="1:9" ht="30">
      <c r="A8" s="21" t="s">
        <v>338</v>
      </c>
      <c r="B8" s="21" t="s">
        <v>339</v>
      </c>
      <c r="C8" s="22" t="s">
        <v>320</v>
      </c>
      <c r="D8" s="21" t="s">
        <v>340</v>
      </c>
      <c r="E8" s="23" t="s">
        <v>341</v>
      </c>
      <c r="F8" s="21" t="s">
        <v>342</v>
      </c>
      <c r="G8" s="22" t="s">
        <v>343</v>
      </c>
      <c r="H8" s="22" t="s">
        <v>344</v>
      </c>
      <c r="I8" s="22" t="s">
        <v>345</v>
      </c>
    </row>
    <row r="9" spans="1:9">
      <c r="A9" s="24">
        <v>200029</v>
      </c>
      <c r="B9" s="18" t="s">
        <v>226</v>
      </c>
      <c r="C9" s="19">
        <v>106.18</v>
      </c>
      <c r="D9" s="25">
        <v>38534</v>
      </c>
      <c r="E9" s="20">
        <v>0.125</v>
      </c>
      <c r="F9" s="25">
        <v>45665</v>
      </c>
      <c r="G9" s="19">
        <f t="shared" ref="G9:G72" si="0">C9-H9</f>
        <v>106.18</v>
      </c>
      <c r="H9" s="19">
        <v>0</v>
      </c>
      <c r="I9" s="19">
        <f t="shared" ref="I9:I72" si="1">C9-G9</f>
        <v>0</v>
      </c>
    </row>
    <row r="10" spans="1:9">
      <c r="A10" s="24">
        <v>200049</v>
      </c>
      <c r="B10" s="18" t="s">
        <v>227</v>
      </c>
      <c r="C10" s="19">
        <v>10.62</v>
      </c>
      <c r="D10" s="25">
        <v>38534</v>
      </c>
      <c r="E10" s="20">
        <v>0.25</v>
      </c>
      <c r="F10" s="25">
        <v>45665</v>
      </c>
      <c r="G10" s="19">
        <f t="shared" si="0"/>
        <v>10.62</v>
      </c>
      <c r="H10" s="19">
        <v>0</v>
      </c>
      <c r="I10" s="19">
        <f t="shared" si="1"/>
        <v>0</v>
      </c>
    </row>
    <row r="11" spans="1:9">
      <c r="A11" s="24">
        <v>200151</v>
      </c>
      <c r="B11" s="18" t="s">
        <v>228</v>
      </c>
      <c r="C11" s="19">
        <v>153.63999999999999</v>
      </c>
      <c r="D11" s="25">
        <v>38988</v>
      </c>
      <c r="E11" s="20">
        <v>0.25</v>
      </c>
      <c r="F11" s="25">
        <v>45665</v>
      </c>
      <c r="G11" s="19">
        <f t="shared" si="0"/>
        <v>153.63999999999999</v>
      </c>
      <c r="H11" s="19">
        <v>0</v>
      </c>
      <c r="I11" s="19">
        <f t="shared" si="1"/>
        <v>0</v>
      </c>
    </row>
    <row r="12" spans="1:9">
      <c r="A12" s="24">
        <v>200152</v>
      </c>
      <c r="B12" s="18" t="s">
        <v>228</v>
      </c>
      <c r="C12" s="19">
        <v>172.14</v>
      </c>
      <c r="D12" s="25">
        <v>38988</v>
      </c>
      <c r="E12" s="20">
        <v>0.25</v>
      </c>
      <c r="F12" s="25">
        <v>45665</v>
      </c>
      <c r="G12" s="19">
        <f t="shared" si="0"/>
        <v>172.14</v>
      </c>
      <c r="H12" s="19">
        <v>0</v>
      </c>
      <c r="I12" s="19">
        <f t="shared" si="1"/>
        <v>0</v>
      </c>
    </row>
    <row r="13" spans="1:9">
      <c r="A13" s="24">
        <v>200308</v>
      </c>
      <c r="B13" s="18" t="s">
        <v>229</v>
      </c>
      <c r="C13" s="19">
        <v>2532.42</v>
      </c>
      <c r="D13" s="25">
        <v>39443</v>
      </c>
      <c r="E13" s="20">
        <v>0.25</v>
      </c>
      <c r="F13" s="25">
        <v>45665</v>
      </c>
      <c r="G13" s="19">
        <f t="shared" si="0"/>
        <v>2532.42</v>
      </c>
      <c r="H13" s="19">
        <v>0</v>
      </c>
      <c r="I13" s="19">
        <f t="shared" si="1"/>
        <v>0</v>
      </c>
    </row>
    <row r="14" spans="1:9">
      <c r="A14" s="24">
        <v>200309</v>
      </c>
      <c r="B14" s="18" t="s">
        <v>230</v>
      </c>
      <c r="C14" s="19">
        <v>412.1</v>
      </c>
      <c r="D14" s="25">
        <v>39443</v>
      </c>
      <c r="E14" s="20">
        <v>0.25</v>
      </c>
      <c r="F14" s="25">
        <v>45665</v>
      </c>
      <c r="G14" s="19">
        <f t="shared" si="0"/>
        <v>412.1</v>
      </c>
      <c r="H14" s="19">
        <v>0</v>
      </c>
      <c r="I14" s="19">
        <f t="shared" si="1"/>
        <v>0</v>
      </c>
    </row>
    <row r="15" spans="1:9">
      <c r="A15" s="24">
        <v>200310</v>
      </c>
      <c r="B15" s="18" t="s">
        <v>231</v>
      </c>
      <c r="C15" s="19">
        <v>4657.3100000000004</v>
      </c>
      <c r="D15" s="25">
        <v>39443</v>
      </c>
      <c r="E15" s="20">
        <v>0.25</v>
      </c>
      <c r="F15" s="25">
        <v>45665</v>
      </c>
      <c r="G15" s="19">
        <f t="shared" si="0"/>
        <v>4657.3100000000004</v>
      </c>
      <c r="H15" s="19">
        <v>0</v>
      </c>
      <c r="I15" s="19">
        <f t="shared" si="1"/>
        <v>0</v>
      </c>
    </row>
    <row r="16" spans="1:9">
      <c r="A16" s="24">
        <v>200520</v>
      </c>
      <c r="B16" s="18" t="s">
        <v>232</v>
      </c>
      <c r="C16" s="19">
        <v>121.51</v>
      </c>
      <c r="D16" s="25">
        <v>39585</v>
      </c>
      <c r="E16" s="20">
        <v>0.25</v>
      </c>
      <c r="F16" s="25">
        <v>45665</v>
      </c>
      <c r="G16" s="19">
        <f t="shared" si="0"/>
        <v>121.51</v>
      </c>
      <c r="H16" s="19">
        <v>0</v>
      </c>
      <c r="I16" s="19">
        <f t="shared" si="1"/>
        <v>0</v>
      </c>
    </row>
    <row r="17" spans="1:9">
      <c r="A17" s="24">
        <v>200546</v>
      </c>
      <c r="B17" s="18" t="s">
        <v>233</v>
      </c>
      <c r="C17" s="19">
        <v>2445.79</v>
      </c>
      <c r="D17" s="25">
        <v>39713</v>
      </c>
      <c r="E17" s="20">
        <v>0.25</v>
      </c>
      <c r="F17" s="25">
        <v>45665</v>
      </c>
      <c r="G17" s="19">
        <f t="shared" si="0"/>
        <v>2445.79</v>
      </c>
      <c r="H17" s="19">
        <v>0</v>
      </c>
      <c r="I17" s="19">
        <f t="shared" si="1"/>
        <v>0</v>
      </c>
    </row>
    <row r="18" spans="1:9">
      <c r="A18" s="24">
        <v>200547</v>
      </c>
      <c r="B18" s="18" t="s">
        <v>234</v>
      </c>
      <c r="C18" s="19">
        <v>3424.11</v>
      </c>
      <c r="D18" s="25">
        <v>39713</v>
      </c>
      <c r="E18" s="20">
        <v>0.25</v>
      </c>
      <c r="F18" s="25">
        <v>45665</v>
      </c>
      <c r="G18" s="19">
        <f t="shared" si="0"/>
        <v>3424.11</v>
      </c>
      <c r="H18" s="19">
        <v>0</v>
      </c>
      <c r="I18" s="19">
        <f t="shared" si="1"/>
        <v>0</v>
      </c>
    </row>
    <row r="19" spans="1:9">
      <c r="A19" s="24">
        <v>200564</v>
      </c>
      <c r="B19" s="18" t="s">
        <v>235</v>
      </c>
      <c r="C19" s="19">
        <v>2653.62</v>
      </c>
      <c r="D19" s="25">
        <v>39897</v>
      </c>
      <c r="E19" s="20">
        <v>0.25</v>
      </c>
      <c r="F19" s="25">
        <v>45665</v>
      </c>
      <c r="G19" s="19">
        <f t="shared" si="0"/>
        <v>2653.62</v>
      </c>
      <c r="H19" s="19">
        <v>0</v>
      </c>
      <c r="I19" s="19">
        <f t="shared" si="1"/>
        <v>0</v>
      </c>
    </row>
    <row r="20" spans="1:9">
      <c r="A20" s="24">
        <v>200584</v>
      </c>
      <c r="B20" s="18" t="s">
        <v>236</v>
      </c>
      <c r="C20" s="19">
        <v>3565.93</v>
      </c>
      <c r="D20" s="25">
        <v>39897</v>
      </c>
      <c r="E20" s="20">
        <v>0.25</v>
      </c>
      <c r="F20" s="25">
        <v>45665</v>
      </c>
      <c r="G20" s="19">
        <f t="shared" si="0"/>
        <v>3565.93</v>
      </c>
      <c r="H20" s="19">
        <v>0</v>
      </c>
      <c r="I20" s="19">
        <f t="shared" si="1"/>
        <v>0</v>
      </c>
    </row>
    <row r="21" spans="1:9">
      <c r="A21" s="24">
        <v>200589</v>
      </c>
      <c r="B21" s="18" t="s">
        <v>237</v>
      </c>
      <c r="C21" s="19">
        <v>4937.29</v>
      </c>
      <c r="D21" s="25">
        <v>39972</v>
      </c>
      <c r="E21" s="20">
        <v>0.25</v>
      </c>
      <c r="F21" s="25">
        <v>45665</v>
      </c>
      <c r="G21" s="19">
        <f t="shared" si="0"/>
        <v>4937.29</v>
      </c>
      <c r="H21" s="19">
        <v>0</v>
      </c>
      <c r="I21" s="19">
        <f t="shared" si="1"/>
        <v>0</v>
      </c>
    </row>
    <row r="22" spans="1:9">
      <c r="A22" s="24">
        <v>200591</v>
      </c>
      <c r="B22" s="18" t="s">
        <v>238</v>
      </c>
      <c r="C22" s="19">
        <v>3077.05</v>
      </c>
      <c r="D22" s="25">
        <v>40247</v>
      </c>
      <c r="E22" s="20">
        <v>0.125</v>
      </c>
      <c r="F22" s="25">
        <v>45665</v>
      </c>
      <c r="G22" s="19">
        <f t="shared" si="0"/>
        <v>3077.05</v>
      </c>
      <c r="H22" s="19">
        <v>0</v>
      </c>
      <c r="I22" s="19">
        <f t="shared" si="1"/>
        <v>0</v>
      </c>
    </row>
    <row r="23" spans="1:9">
      <c r="A23" s="24">
        <v>200611</v>
      </c>
      <c r="B23" s="18" t="s">
        <v>239</v>
      </c>
      <c r="C23" s="19">
        <v>398.17</v>
      </c>
      <c r="D23" s="25">
        <v>40543</v>
      </c>
      <c r="E23" s="20">
        <v>0.25</v>
      </c>
      <c r="F23" s="25">
        <v>45665</v>
      </c>
      <c r="G23" s="19">
        <f t="shared" si="0"/>
        <v>398.17</v>
      </c>
      <c r="H23" s="19">
        <v>0</v>
      </c>
      <c r="I23" s="19">
        <f t="shared" si="1"/>
        <v>0</v>
      </c>
    </row>
    <row r="24" spans="1:9">
      <c r="A24" s="24">
        <v>200666</v>
      </c>
      <c r="B24" s="18" t="s">
        <v>240</v>
      </c>
      <c r="C24" s="19">
        <v>165.64</v>
      </c>
      <c r="D24" s="25">
        <v>40667</v>
      </c>
      <c r="E24" s="20">
        <v>0.25</v>
      </c>
      <c r="F24" s="25">
        <v>45665</v>
      </c>
      <c r="G24" s="19">
        <f t="shared" si="0"/>
        <v>165.64</v>
      </c>
      <c r="H24" s="19">
        <v>0</v>
      </c>
      <c r="I24" s="19">
        <f t="shared" si="1"/>
        <v>0</v>
      </c>
    </row>
    <row r="25" spans="1:9">
      <c r="A25" s="24">
        <v>200667</v>
      </c>
      <c r="B25" s="18" t="s">
        <v>241</v>
      </c>
      <c r="C25" s="19">
        <v>165.64</v>
      </c>
      <c r="D25" s="25">
        <v>40667</v>
      </c>
      <c r="E25" s="20">
        <v>0.25</v>
      </c>
      <c r="F25" s="25">
        <v>45665</v>
      </c>
      <c r="G25" s="19">
        <f t="shared" si="0"/>
        <v>165.64</v>
      </c>
      <c r="H25" s="19">
        <v>0</v>
      </c>
      <c r="I25" s="19">
        <f t="shared" si="1"/>
        <v>0</v>
      </c>
    </row>
    <row r="26" spans="1:9">
      <c r="A26" s="24">
        <v>200668</v>
      </c>
      <c r="B26" s="18" t="s">
        <v>242</v>
      </c>
      <c r="C26" s="19">
        <v>524.66999999999996</v>
      </c>
      <c r="D26" s="25">
        <v>40667</v>
      </c>
      <c r="E26" s="20">
        <v>0.25</v>
      </c>
      <c r="F26" s="25">
        <v>45665</v>
      </c>
      <c r="G26" s="19">
        <f t="shared" si="0"/>
        <v>524.66999999999996</v>
      </c>
      <c r="H26" s="19">
        <v>0</v>
      </c>
      <c r="I26" s="19">
        <f t="shared" si="1"/>
        <v>0</v>
      </c>
    </row>
    <row r="27" spans="1:9">
      <c r="A27" s="24">
        <v>200697</v>
      </c>
      <c r="B27" s="18" t="s">
        <v>243</v>
      </c>
      <c r="C27" s="19">
        <v>1904.78</v>
      </c>
      <c r="D27" s="25">
        <v>39548</v>
      </c>
      <c r="E27" s="20">
        <v>0.25</v>
      </c>
      <c r="F27" s="25">
        <v>45665</v>
      </c>
      <c r="G27" s="19">
        <f t="shared" si="0"/>
        <v>1904.78</v>
      </c>
      <c r="H27" s="19">
        <v>0</v>
      </c>
      <c r="I27" s="19">
        <f t="shared" si="1"/>
        <v>0</v>
      </c>
    </row>
    <row r="28" spans="1:9">
      <c r="A28" s="24">
        <v>200702</v>
      </c>
      <c r="B28" s="18" t="s">
        <v>244</v>
      </c>
      <c r="C28" s="19">
        <v>20111.830000000002</v>
      </c>
      <c r="D28" s="25">
        <v>39652</v>
      </c>
      <c r="E28" s="20">
        <v>0.25</v>
      </c>
      <c r="F28" s="25">
        <v>45665</v>
      </c>
      <c r="G28" s="19">
        <f t="shared" si="0"/>
        <v>20111.830000000002</v>
      </c>
      <c r="H28" s="19">
        <v>0</v>
      </c>
      <c r="I28" s="19">
        <f t="shared" si="1"/>
        <v>0</v>
      </c>
    </row>
    <row r="29" spans="1:9">
      <c r="A29" s="24">
        <v>200775</v>
      </c>
      <c r="B29" s="18" t="s">
        <v>245</v>
      </c>
      <c r="C29" s="19">
        <v>4208.71</v>
      </c>
      <c r="D29" s="25">
        <v>39603</v>
      </c>
      <c r="E29" s="20">
        <v>0.25</v>
      </c>
      <c r="F29" s="25">
        <v>45665</v>
      </c>
      <c r="G29" s="19">
        <f t="shared" si="0"/>
        <v>4208.71</v>
      </c>
      <c r="H29" s="19">
        <v>0</v>
      </c>
      <c r="I29" s="19">
        <f t="shared" si="1"/>
        <v>0</v>
      </c>
    </row>
    <row r="30" spans="1:9">
      <c r="A30" s="24">
        <v>200776</v>
      </c>
      <c r="B30" s="18" t="s">
        <v>245</v>
      </c>
      <c r="C30" s="19">
        <v>4219.42</v>
      </c>
      <c r="D30" s="25">
        <v>39447</v>
      </c>
      <c r="E30" s="20">
        <v>0.25</v>
      </c>
      <c r="F30" s="25">
        <v>45665</v>
      </c>
      <c r="G30" s="19">
        <f t="shared" si="0"/>
        <v>4219.42</v>
      </c>
      <c r="H30" s="19">
        <v>0</v>
      </c>
      <c r="I30" s="19">
        <f t="shared" si="1"/>
        <v>0</v>
      </c>
    </row>
    <row r="31" spans="1:9">
      <c r="A31" s="24">
        <v>200777</v>
      </c>
      <c r="B31" s="18" t="s">
        <v>246</v>
      </c>
      <c r="C31" s="19">
        <v>9888.98</v>
      </c>
      <c r="D31" s="25">
        <v>39447</v>
      </c>
      <c r="E31" s="20">
        <v>0.25</v>
      </c>
      <c r="F31" s="25">
        <v>45665</v>
      </c>
      <c r="G31" s="19">
        <f t="shared" si="0"/>
        <v>9888.98</v>
      </c>
      <c r="H31" s="19">
        <v>0</v>
      </c>
      <c r="I31" s="19">
        <f t="shared" si="1"/>
        <v>0</v>
      </c>
    </row>
    <row r="32" spans="1:9">
      <c r="A32" s="24">
        <v>200779</v>
      </c>
      <c r="B32" s="18" t="s">
        <v>247</v>
      </c>
      <c r="C32" s="19">
        <v>49589.33</v>
      </c>
      <c r="D32" s="25">
        <v>39322</v>
      </c>
      <c r="E32" s="20">
        <v>0.25</v>
      </c>
      <c r="F32" s="25">
        <v>45665</v>
      </c>
      <c r="G32" s="19">
        <f t="shared" si="0"/>
        <v>49589.33</v>
      </c>
      <c r="H32" s="19">
        <v>0</v>
      </c>
      <c r="I32" s="19">
        <f t="shared" si="1"/>
        <v>0</v>
      </c>
    </row>
    <row r="33" spans="1:9">
      <c r="A33" s="24">
        <v>200780</v>
      </c>
      <c r="B33" s="18" t="s">
        <v>248</v>
      </c>
      <c r="C33" s="19">
        <v>4265.88</v>
      </c>
      <c r="D33" s="25">
        <v>39447</v>
      </c>
      <c r="E33" s="20">
        <v>0.25</v>
      </c>
      <c r="F33" s="25">
        <v>45665</v>
      </c>
      <c r="G33" s="19">
        <f t="shared" si="0"/>
        <v>4265.88</v>
      </c>
      <c r="H33" s="19">
        <v>0</v>
      </c>
      <c r="I33" s="19">
        <f t="shared" si="1"/>
        <v>0</v>
      </c>
    </row>
    <row r="34" spans="1:9">
      <c r="A34" s="24">
        <v>200781</v>
      </c>
      <c r="B34" s="18" t="s">
        <v>247</v>
      </c>
      <c r="C34" s="19">
        <v>20650.61</v>
      </c>
      <c r="D34" s="25">
        <v>39447</v>
      </c>
      <c r="E34" s="20">
        <v>0.25</v>
      </c>
      <c r="F34" s="25">
        <v>45665</v>
      </c>
      <c r="G34" s="19">
        <f t="shared" si="0"/>
        <v>20650.61</v>
      </c>
      <c r="H34" s="19">
        <v>0</v>
      </c>
      <c r="I34" s="19">
        <f t="shared" si="1"/>
        <v>0</v>
      </c>
    </row>
    <row r="35" spans="1:9">
      <c r="A35" s="24">
        <v>200782</v>
      </c>
      <c r="B35" s="18" t="s">
        <v>247</v>
      </c>
      <c r="C35" s="19">
        <v>6384.46</v>
      </c>
      <c r="D35" s="25">
        <v>39652</v>
      </c>
      <c r="E35" s="20">
        <v>0.25</v>
      </c>
      <c r="F35" s="25">
        <v>45665</v>
      </c>
      <c r="G35" s="19">
        <f t="shared" si="0"/>
        <v>6384.46</v>
      </c>
      <c r="H35" s="19">
        <v>0</v>
      </c>
      <c r="I35" s="19">
        <f t="shared" si="1"/>
        <v>0</v>
      </c>
    </row>
    <row r="36" spans="1:9">
      <c r="A36" s="24">
        <v>200788</v>
      </c>
      <c r="B36" s="18" t="s">
        <v>249</v>
      </c>
      <c r="C36" s="19">
        <v>2244.4699999999998</v>
      </c>
      <c r="D36" s="25">
        <v>39603</v>
      </c>
      <c r="E36" s="20">
        <v>0.25</v>
      </c>
      <c r="F36" s="25">
        <v>45665</v>
      </c>
      <c r="G36" s="19">
        <f t="shared" si="0"/>
        <v>2244.4699999999998</v>
      </c>
      <c r="H36" s="19">
        <v>0</v>
      </c>
      <c r="I36" s="19">
        <f t="shared" si="1"/>
        <v>0</v>
      </c>
    </row>
    <row r="37" spans="1:9">
      <c r="A37" s="24">
        <v>200789</v>
      </c>
      <c r="B37" s="18" t="s">
        <v>249</v>
      </c>
      <c r="C37" s="19">
        <v>4093.12</v>
      </c>
      <c r="D37" s="25">
        <v>39603</v>
      </c>
      <c r="E37" s="20">
        <v>0.25</v>
      </c>
      <c r="F37" s="25">
        <v>45665</v>
      </c>
      <c r="G37" s="19">
        <f t="shared" si="0"/>
        <v>4093.12</v>
      </c>
      <c r="H37" s="19">
        <v>0</v>
      </c>
      <c r="I37" s="19">
        <f t="shared" si="1"/>
        <v>0</v>
      </c>
    </row>
    <row r="38" spans="1:9">
      <c r="A38" s="24">
        <v>200791</v>
      </c>
      <c r="B38" s="18" t="s">
        <v>250</v>
      </c>
      <c r="C38" s="19">
        <v>2717.5</v>
      </c>
      <c r="D38" s="25">
        <v>39603</v>
      </c>
      <c r="E38" s="20">
        <v>0.25</v>
      </c>
      <c r="F38" s="25">
        <v>45665</v>
      </c>
      <c r="G38" s="19">
        <f t="shared" si="0"/>
        <v>2717.5</v>
      </c>
      <c r="H38" s="19">
        <v>0</v>
      </c>
      <c r="I38" s="19">
        <f t="shared" si="1"/>
        <v>0</v>
      </c>
    </row>
    <row r="39" spans="1:9">
      <c r="A39" s="24">
        <v>200793</v>
      </c>
      <c r="B39" s="18" t="s">
        <v>251</v>
      </c>
      <c r="C39" s="19">
        <v>222.14</v>
      </c>
      <c r="D39" s="25">
        <v>39678</v>
      </c>
      <c r="E39" s="20">
        <v>0.25</v>
      </c>
      <c r="F39" s="25">
        <v>45665</v>
      </c>
      <c r="G39" s="19">
        <f t="shared" si="0"/>
        <v>222.14</v>
      </c>
      <c r="H39" s="19">
        <v>0</v>
      </c>
      <c r="I39" s="19">
        <f t="shared" si="1"/>
        <v>0</v>
      </c>
    </row>
    <row r="40" spans="1:9">
      <c r="A40" s="24">
        <v>200794</v>
      </c>
      <c r="B40" s="18" t="s">
        <v>252</v>
      </c>
      <c r="C40" s="19">
        <v>63.71</v>
      </c>
      <c r="D40" s="25">
        <v>40999</v>
      </c>
      <c r="E40" s="20">
        <v>0.25</v>
      </c>
      <c r="F40" s="25">
        <v>45665</v>
      </c>
      <c r="G40" s="19">
        <f t="shared" si="0"/>
        <v>63.71</v>
      </c>
      <c r="H40" s="19">
        <v>0</v>
      </c>
      <c r="I40" s="19">
        <f t="shared" si="1"/>
        <v>0</v>
      </c>
    </row>
    <row r="41" spans="1:9">
      <c r="A41" s="24">
        <v>200795</v>
      </c>
      <c r="B41" s="18" t="s">
        <v>252</v>
      </c>
      <c r="C41" s="19">
        <v>63.71</v>
      </c>
      <c r="D41" s="25">
        <v>40999</v>
      </c>
      <c r="E41" s="20">
        <v>0.25</v>
      </c>
      <c r="F41" s="25">
        <v>45665</v>
      </c>
      <c r="G41" s="19">
        <f t="shared" si="0"/>
        <v>63.71</v>
      </c>
      <c r="H41" s="19">
        <v>0</v>
      </c>
      <c r="I41" s="19">
        <f t="shared" si="1"/>
        <v>0</v>
      </c>
    </row>
    <row r="42" spans="1:9">
      <c r="A42" s="24">
        <v>200796</v>
      </c>
      <c r="B42" s="18" t="s">
        <v>252</v>
      </c>
      <c r="C42" s="19">
        <v>63.71</v>
      </c>
      <c r="D42" s="25">
        <v>40999</v>
      </c>
      <c r="E42" s="20">
        <v>0.25</v>
      </c>
      <c r="F42" s="25">
        <v>45665</v>
      </c>
      <c r="G42" s="19">
        <f t="shared" si="0"/>
        <v>63.71</v>
      </c>
      <c r="H42" s="19">
        <v>0</v>
      </c>
      <c r="I42" s="19">
        <f t="shared" si="1"/>
        <v>0</v>
      </c>
    </row>
    <row r="43" spans="1:9">
      <c r="A43" s="24">
        <v>200797</v>
      </c>
      <c r="B43" s="18" t="s">
        <v>252</v>
      </c>
      <c r="C43" s="19">
        <v>63.71</v>
      </c>
      <c r="D43" s="25">
        <v>40999</v>
      </c>
      <c r="E43" s="20">
        <v>0.25</v>
      </c>
      <c r="F43" s="25">
        <v>45665</v>
      </c>
      <c r="G43" s="19">
        <f t="shared" si="0"/>
        <v>63.71</v>
      </c>
      <c r="H43" s="19">
        <v>0</v>
      </c>
      <c r="I43" s="19">
        <f t="shared" si="1"/>
        <v>0</v>
      </c>
    </row>
    <row r="44" spans="1:9">
      <c r="A44" s="24">
        <v>200807</v>
      </c>
      <c r="B44" s="18" t="s">
        <v>253</v>
      </c>
      <c r="C44" s="19">
        <v>971.74</v>
      </c>
      <c r="D44" s="25">
        <v>41066</v>
      </c>
      <c r="E44" s="20">
        <v>0.25</v>
      </c>
      <c r="F44" s="25">
        <v>45665</v>
      </c>
      <c r="G44" s="19">
        <f t="shared" si="0"/>
        <v>971.74</v>
      </c>
      <c r="H44" s="19">
        <v>0</v>
      </c>
      <c r="I44" s="19">
        <f t="shared" si="1"/>
        <v>0</v>
      </c>
    </row>
    <row r="45" spans="1:9">
      <c r="A45" s="24">
        <v>200808</v>
      </c>
      <c r="B45" s="18" t="s">
        <v>253</v>
      </c>
      <c r="C45" s="19">
        <v>971.74</v>
      </c>
      <c r="D45" s="25">
        <v>41066</v>
      </c>
      <c r="E45" s="20">
        <v>0.25</v>
      </c>
      <c r="F45" s="25">
        <v>45665</v>
      </c>
      <c r="G45" s="19">
        <f t="shared" si="0"/>
        <v>971.74</v>
      </c>
      <c r="H45" s="19">
        <v>0</v>
      </c>
      <c r="I45" s="19">
        <f t="shared" si="1"/>
        <v>0</v>
      </c>
    </row>
    <row r="46" spans="1:9">
      <c r="A46" s="24">
        <v>200814</v>
      </c>
      <c r="B46" s="18" t="s">
        <v>93</v>
      </c>
      <c r="C46" s="19">
        <v>356.89</v>
      </c>
      <c r="D46" s="26">
        <v>41310</v>
      </c>
      <c r="E46" s="20">
        <v>0.25</v>
      </c>
      <c r="F46" s="25">
        <v>45665</v>
      </c>
      <c r="G46" s="19">
        <f t="shared" si="0"/>
        <v>356.89</v>
      </c>
      <c r="H46" s="19">
        <v>0</v>
      </c>
      <c r="I46" s="19">
        <f t="shared" si="1"/>
        <v>0</v>
      </c>
    </row>
    <row r="47" spans="1:9">
      <c r="A47" s="24">
        <v>200815</v>
      </c>
      <c r="B47" s="18" t="s">
        <v>94</v>
      </c>
      <c r="C47" s="19">
        <v>356.89</v>
      </c>
      <c r="D47" s="26">
        <v>41310</v>
      </c>
      <c r="E47" s="20">
        <v>0.25</v>
      </c>
      <c r="F47" s="25">
        <v>45665</v>
      </c>
      <c r="G47" s="19">
        <f t="shared" si="0"/>
        <v>356.89</v>
      </c>
      <c r="H47" s="19">
        <v>0</v>
      </c>
      <c r="I47" s="19">
        <f t="shared" si="1"/>
        <v>0</v>
      </c>
    </row>
    <row r="48" spans="1:9">
      <c r="A48" s="24">
        <v>200828</v>
      </c>
      <c r="B48" s="18" t="s">
        <v>254</v>
      </c>
      <c r="C48" s="19">
        <v>849.26</v>
      </c>
      <c r="D48" s="25">
        <v>41276</v>
      </c>
      <c r="E48" s="20">
        <v>0.25</v>
      </c>
      <c r="F48" s="25">
        <v>45665</v>
      </c>
      <c r="G48" s="19">
        <f t="shared" si="0"/>
        <v>849.26</v>
      </c>
      <c r="H48" s="19">
        <v>0</v>
      </c>
      <c r="I48" s="19">
        <f t="shared" si="1"/>
        <v>0</v>
      </c>
    </row>
    <row r="49" spans="1:9">
      <c r="A49" s="24">
        <v>200832</v>
      </c>
      <c r="B49" s="18" t="s">
        <v>255</v>
      </c>
      <c r="C49" s="19">
        <v>1619.22</v>
      </c>
      <c r="D49" s="25">
        <v>41352</v>
      </c>
      <c r="E49" s="20">
        <v>0.25</v>
      </c>
      <c r="F49" s="25">
        <v>45665</v>
      </c>
      <c r="G49" s="19">
        <f t="shared" si="0"/>
        <v>1619.22</v>
      </c>
      <c r="H49" s="19">
        <v>0</v>
      </c>
      <c r="I49" s="19">
        <f t="shared" si="1"/>
        <v>0</v>
      </c>
    </row>
    <row r="50" spans="1:9">
      <c r="A50" s="24">
        <v>200833</v>
      </c>
      <c r="B50" s="18" t="s">
        <v>255</v>
      </c>
      <c r="C50" s="19">
        <v>1154.69</v>
      </c>
      <c r="D50" s="25">
        <v>41352</v>
      </c>
      <c r="E50" s="20">
        <v>0.25</v>
      </c>
      <c r="F50" s="25">
        <v>45665</v>
      </c>
      <c r="G50" s="19">
        <f t="shared" si="0"/>
        <v>1154.69</v>
      </c>
      <c r="H50" s="19">
        <v>0</v>
      </c>
      <c r="I50" s="19">
        <f t="shared" si="1"/>
        <v>0</v>
      </c>
    </row>
    <row r="51" spans="1:9">
      <c r="A51" s="24">
        <v>200840</v>
      </c>
      <c r="B51" s="18" t="s">
        <v>113</v>
      </c>
      <c r="C51" s="19">
        <v>75.52</v>
      </c>
      <c r="D51" s="26">
        <v>41443</v>
      </c>
      <c r="E51" s="20">
        <v>0.25</v>
      </c>
      <c r="F51" s="25">
        <v>45665</v>
      </c>
      <c r="G51" s="19">
        <f t="shared" si="0"/>
        <v>75.52</v>
      </c>
      <c r="H51" s="19">
        <v>0</v>
      </c>
      <c r="I51" s="19">
        <f t="shared" si="1"/>
        <v>0</v>
      </c>
    </row>
    <row r="52" spans="1:9">
      <c r="A52" s="24">
        <v>200859</v>
      </c>
      <c r="B52" s="18" t="s">
        <v>256</v>
      </c>
      <c r="C52" s="19">
        <v>90.57</v>
      </c>
      <c r="D52" s="25">
        <v>41703</v>
      </c>
      <c r="E52" s="20">
        <v>0.25</v>
      </c>
      <c r="F52" s="25">
        <v>45665</v>
      </c>
      <c r="G52" s="19">
        <f t="shared" si="0"/>
        <v>90.57</v>
      </c>
      <c r="H52" s="19">
        <v>0</v>
      </c>
      <c r="I52" s="19">
        <f t="shared" si="1"/>
        <v>0</v>
      </c>
    </row>
    <row r="53" spans="1:9">
      <c r="A53" s="24">
        <v>200879</v>
      </c>
      <c r="B53" s="18" t="s">
        <v>112</v>
      </c>
      <c r="C53" s="19">
        <v>66.8</v>
      </c>
      <c r="D53" s="26">
        <v>41789</v>
      </c>
      <c r="E53" s="20">
        <v>0.25</v>
      </c>
      <c r="F53" s="25">
        <v>45665</v>
      </c>
      <c r="G53" s="19">
        <f t="shared" si="0"/>
        <v>66.8</v>
      </c>
      <c r="H53" s="19">
        <v>0</v>
      </c>
      <c r="I53" s="19">
        <f t="shared" si="1"/>
        <v>0</v>
      </c>
    </row>
    <row r="54" spans="1:9">
      <c r="A54" s="24">
        <v>200942</v>
      </c>
      <c r="B54" s="18" t="s">
        <v>159</v>
      </c>
      <c r="C54" s="19">
        <v>234.12</v>
      </c>
      <c r="D54" s="26">
        <v>42101</v>
      </c>
      <c r="E54" s="20">
        <v>0.25</v>
      </c>
      <c r="F54" s="25">
        <v>45665</v>
      </c>
      <c r="G54" s="19">
        <f t="shared" si="0"/>
        <v>234.12</v>
      </c>
      <c r="H54" s="19">
        <v>0</v>
      </c>
      <c r="I54" s="19">
        <f t="shared" si="1"/>
        <v>0</v>
      </c>
    </row>
    <row r="55" spans="1:9">
      <c r="A55" s="24">
        <v>200943</v>
      </c>
      <c r="B55" s="18" t="s">
        <v>159</v>
      </c>
      <c r="C55" s="19">
        <v>234.12</v>
      </c>
      <c r="D55" s="26">
        <v>42101</v>
      </c>
      <c r="E55" s="20">
        <v>0.25</v>
      </c>
      <c r="F55" s="25">
        <v>45665</v>
      </c>
      <c r="G55" s="19">
        <f t="shared" si="0"/>
        <v>234.12</v>
      </c>
      <c r="H55" s="19">
        <v>0</v>
      </c>
      <c r="I55" s="19">
        <f t="shared" si="1"/>
        <v>0</v>
      </c>
    </row>
    <row r="56" spans="1:9">
      <c r="A56" s="24">
        <v>200944</v>
      </c>
      <c r="B56" s="18" t="s">
        <v>159</v>
      </c>
      <c r="C56" s="19">
        <v>234.12</v>
      </c>
      <c r="D56" s="26">
        <v>42101</v>
      </c>
      <c r="E56" s="20">
        <v>0.25</v>
      </c>
      <c r="F56" s="25">
        <v>45665</v>
      </c>
      <c r="G56" s="19">
        <f t="shared" si="0"/>
        <v>234.12</v>
      </c>
      <c r="H56" s="19">
        <v>0</v>
      </c>
      <c r="I56" s="19">
        <f t="shared" si="1"/>
        <v>0</v>
      </c>
    </row>
    <row r="57" spans="1:9">
      <c r="A57" s="24">
        <v>200947</v>
      </c>
      <c r="B57" s="18" t="s">
        <v>159</v>
      </c>
      <c r="C57" s="19">
        <v>234.12</v>
      </c>
      <c r="D57" s="26">
        <v>42101</v>
      </c>
      <c r="E57" s="20">
        <v>0.25</v>
      </c>
      <c r="F57" s="25">
        <v>45665</v>
      </c>
      <c r="G57" s="19">
        <f t="shared" si="0"/>
        <v>234.12</v>
      </c>
      <c r="H57" s="19">
        <v>0</v>
      </c>
      <c r="I57" s="19">
        <f t="shared" si="1"/>
        <v>0</v>
      </c>
    </row>
    <row r="58" spans="1:9">
      <c r="A58" s="24">
        <v>200948</v>
      </c>
      <c r="B58" s="18" t="s">
        <v>159</v>
      </c>
      <c r="C58" s="19">
        <v>234.12</v>
      </c>
      <c r="D58" s="26">
        <v>42101</v>
      </c>
      <c r="E58" s="20">
        <v>0.25</v>
      </c>
      <c r="F58" s="25">
        <v>45665</v>
      </c>
      <c r="G58" s="19">
        <f t="shared" si="0"/>
        <v>234.12</v>
      </c>
      <c r="H58" s="19">
        <v>0</v>
      </c>
      <c r="I58" s="19">
        <f t="shared" si="1"/>
        <v>0</v>
      </c>
    </row>
    <row r="59" spans="1:9">
      <c r="A59" s="24">
        <v>200951</v>
      </c>
      <c r="B59" s="18" t="s">
        <v>257</v>
      </c>
      <c r="C59" s="19">
        <v>71.849999999999994</v>
      </c>
      <c r="D59" s="25">
        <v>42145</v>
      </c>
      <c r="E59" s="20">
        <v>0.25</v>
      </c>
      <c r="F59" s="25">
        <v>45665</v>
      </c>
      <c r="G59" s="19">
        <f t="shared" si="0"/>
        <v>71.849999999999994</v>
      </c>
      <c r="H59" s="19">
        <v>0</v>
      </c>
      <c r="I59" s="19">
        <f t="shared" si="1"/>
        <v>0</v>
      </c>
    </row>
    <row r="60" spans="1:9">
      <c r="A60" s="24">
        <v>200952</v>
      </c>
      <c r="B60" s="18" t="s">
        <v>258</v>
      </c>
      <c r="C60" s="19">
        <v>2313.27</v>
      </c>
      <c r="D60" s="25">
        <v>42144</v>
      </c>
      <c r="E60" s="20">
        <v>0.25</v>
      </c>
      <c r="F60" s="25">
        <v>45665</v>
      </c>
      <c r="G60" s="19">
        <f t="shared" si="0"/>
        <v>2313.27</v>
      </c>
      <c r="H60" s="19">
        <v>0</v>
      </c>
      <c r="I60" s="19">
        <f t="shared" si="1"/>
        <v>0</v>
      </c>
    </row>
    <row r="61" spans="1:9">
      <c r="A61" s="24">
        <v>200996</v>
      </c>
      <c r="B61" s="18" t="s">
        <v>259</v>
      </c>
      <c r="C61" s="19">
        <v>647.58000000000004</v>
      </c>
      <c r="D61" s="25">
        <v>42293</v>
      </c>
      <c r="E61" s="20">
        <v>0.25</v>
      </c>
      <c r="F61" s="25">
        <v>45665</v>
      </c>
      <c r="G61" s="19">
        <f t="shared" si="0"/>
        <v>647.58000000000004</v>
      </c>
      <c r="H61" s="19">
        <v>0</v>
      </c>
      <c r="I61" s="19">
        <f t="shared" si="1"/>
        <v>0</v>
      </c>
    </row>
    <row r="62" spans="1:9">
      <c r="A62" s="24">
        <v>200998</v>
      </c>
      <c r="B62" s="18" t="s">
        <v>260</v>
      </c>
      <c r="C62" s="19">
        <v>86.46</v>
      </c>
      <c r="D62" s="25">
        <v>42307</v>
      </c>
      <c r="E62" s="20">
        <v>0.25</v>
      </c>
      <c r="F62" s="25">
        <v>45665</v>
      </c>
      <c r="G62" s="19">
        <f t="shared" si="0"/>
        <v>86.46</v>
      </c>
      <c r="H62" s="19">
        <v>0</v>
      </c>
      <c r="I62" s="19">
        <f t="shared" si="1"/>
        <v>0</v>
      </c>
    </row>
    <row r="63" spans="1:9">
      <c r="A63" s="24">
        <v>201025</v>
      </c>
      <c r="B63" s="18" t="s">
        <v>346</v>
      </c>
      <c r="C63" s="19">
        <v>837.83</v>
      </c>
      <c r="D63" s="25">
        <v>42480</v>
      </c>
      <c r="E63" s="20">
        <v>0.25</v>
      </c>
      <c r="F63" s="25">
        <v>45665</v>
      </c>
      <c r="G63" s="19">
        <f t="shared" si="0"/>
        <v>837.83</v>
      </c>
      <c r="H63" s="19">
        <v>0</v>
      </c>
      <c r="I63" s="19">
        <f t="shared" si="1"/>
        <v>0</v>
      </c>
    </row>
    <row r="64" spans="1:9">
      <c r="A64" s="24">
        <v>201029</v>
      </c>
      <c r="B64" s="18" t="s">
        <v>159</v>
      </c>
      <c r="C64" s="19">
        <v>238.9</v>
      </c>
      <c r="D64" s="26">
        <v>42535</v>
      </c>
      <c r="E64" s="20">
        <v>0.25</v>
      </c>
      <c r="F64" s="25">
        <v>45665</v>
      </c>
      <c r="G64" s="19">
        <f t="shared" si="0"/>
        <v>238.9</v>
      </c>
      <c r="H64" s="19">
        <v>0</v>
      </c>
      <c r="I64" s="19">
        <f t="shared" si="1"/>
        <v>0</v>
      </c>
    </row>
    <row r="65" spans="1:9">
      <c r="A65" s="24">
        <v>201032</v>
      </c>
      <c r="B65" s="18" t="s">
        <v>259</v>
      </c>
      <c r="C65" s="19">
        <v>403.16</v>
      </c>
      <c r="D65" s="25">
        <v>42541</v>
      </c>
      <c r="E65" s="20">
        <v>0.25</v>
      </c>
      <c r="F65" s="25">
        <v>45665</v>
      </c>
      <c r="G65" s="19">
        <f t="shared" si="0"/>
        <v>403.16</v>
      </c>
      <c r="H65" s="19">
        <v>0</v>
      </c>
      <c r="I65" s="19">
        <f t="shared" si="1"/>
        <v>0</v>
      </c>
    </row>
    <row r="66" spans="1:9">
      <c r="A66" s="24">
        <v>201038</v>
      </c>
      <c r="B66" s="18" t="s">
        <v>259</v>
      </c>
      <c r="C66" s="19">
        <v>403.16</v>
      </c>
      <c r="D66" s="25">
        <v>42541</v>
      </c>
      <c r="E66" s="20">
        <v>0.25</v>
      </c>
      <c r="F66" s="25">
        <v>45665</v>
      </c>
      <c r="G66" s="19">
        <f t="shared" si="0"/>
        <v>403.16</v>
      </c>
      <c r="H66" s="19">
        <v>0</v>
      </c>
      <c r="I66" s="19">
        <f t="shared" si="1"/>
        <v>0</v>
      </c>
    </row>
    <row r="67" spans="1:9">
      <c r="A67" s="24">
        <v>201053</v>
      </c>
      <c r="B67" s="18" t="s">
        <v>261</v>
      </c>
      <c r="C67" s="19">
        <v>426.84</v>
      </c>
      <c r="D67" s="25">
        <v>42689</v>
      </c>
      <c r="E67" s="20">
        <v>0.25</v>
      </c>
      <c r="F67" s="25">
        <v>45665</v>
      </c>
      <c r="G67" s="19">
        <f t="shared" si="0"/>
        <v>426.84</v>
      </c>
      <c r="H67" s="19">
        <v>0</v>
      </c>
      <c r="I67" s="19">
        <f t="shared" si="1"/>
        <v>0</v>
      </c>
    </row>
    <row r="68" spans="1:9">
      <c r="A68" s="24">
        <v>201107</v>
      </c>
      <c r="B68" s="18" t="s">
        <v>262</v>
      </c>
      <c r="C68" s="19">
        <v>78531.600000000006</v>
      </c>
      <c r="D68" s="25">
        <v>39447</v>
      </c>
      <c r="E68" s="20">
        <v>0.25</v>
      </c>
      <c r="F68" s="25">
        <v>45665</v>
      </c>
      <c r="G68" s="19">
        <f t="shared" si="0"/>
        <v>78531.600000000006</v>
      </c>
      <c r="H68" s="19">
        <v>0</v>
      </c>
      <c r="I68" s="19">
        <f t="shared" si="1"/>
        <v>0</v>
      </c>
    </row>
    <row r="69" spans="1:9">
      <c r="A69" s="24">
        <v>201108</v>
      </c>
      <c r="B69" s="18" t="s">
        <v>263</v>
      </c>
      <c r="C69" s="19">
        <v>24667.96</v>
      </c>
      <c r="D69" s="25">
        <v>40739</v>
      </c>
      <c r="E69" s="20">
        <v>0.25</v>
      </c>
      <c r="F69" s="25">
        <v>45665</v>
      </c>
      <c r="G69" s="19">
        <f t="shared" si="0"/>
        <v>24667.96</v>
      </c>
      <c r="H69" s="19">
        <v>0</v>
      </c>
      <c r="I69" s="19">
        <f t="shared" si="1"/>
        <v>0</v>
      </c>
    </row>
    <row r="70" spans="1:9">
      <c r="A70" s="24">
        <v>201119</v>
      </c>
      <c r="B70" s="18" t="s">
        <v>264</v>
      </c>
      <c r="C70" s="19">
        <v>137.93</v>
      </c>
      <c r="D70" s="25">
        <v>42788</v>
      </c>
      <c r="E70" s="20">
        <v>0.25</v>
      </c>
      <c r="F70" s="25">
        <v>45665</v>
      </c>
      <c r="G70" s="19">
        <f t="shared" si="0"/>
        <v>137.93</v>
      </c>
      <c r="H70" s="19">
        <v>0</v>
      </c>
      <c r="I70" s="19">
        <f t="shared" si="1"/>
        <v>0</v>
      </c>
    </row>
    <row r="71" spans="1:9">
      <c r="A71" s="24">
        <v>201120</v>
      </c>
      <c r="B71" s="18" t="s">
        <v>265</v>
      </c>
      <c r="C71" s="19">
        <v>74.22</v>
      </c>
      <c r="D71" s="25">
        <v>42788</v>
      </c>
      <c r="E71" s="20">
        <v>0.25</v>
      </c>
      <c r="F71" s="25">
        <v>45665</v>
      </c>
      <c r="G71" s="19">
        <f t="shared" si="0"/>
        <v>74.22</v>
      </c>
      <c r="H71" s="19">
        <v>0</v>
      </c>
      <c r="I71" s="19">
        <f t="shared" si="1"/>
        <v>0</v>
      </c>
    </row>
    <row r="72" spans="1:9">
      <c r="A72" s="24">
        <v>201121</v>
      </c>
      <c r="B72" s="18" t="s">
        <v>266</v>
      </c>
      <c r="C72" s="19">
        <v>116.69</v>
      </c>
      <c r="D72" s="25">
        <v>42788</v>
      </c>
      <c r="E72" s="20">
        <v>0.25</v>
      </c>
      <c r="F72" s="25">
        <v>45665</v>
      </c>
      <c r="G72" s="19">
        <f t="shared" si="0"/>
        <v>116.69</v>
      </c>
      <c r="H72" s="19">
        <v>0</v>
      </c>
      <c r="I72" s="19">
        <f t="shared" si="1"/>
        <v>0</v>
      </c>
    </row>
    <row r="73" spans="1:9">
      <c r="A73" s="24">
        <v>201139</v>
      </c>
      <c r="B73" s="18" t="s">
        <v>267</v>
      </c>
      <c r="C73" s="19">
        <v>1258.21</v>
      </c>
      <c r="D73" s="25">
        <v>42817</v>
      </c>
      <c r="E73" s="20">
        <v>0.25</v>
      </c>
      <c r="F73" s="25">
        <v>45665</v>
      </c>
      <c r="G73" s="19">
        <f t="shared" ref="G73:G110" si="2">C73-H73</f>
        <v>1258.21</v>
      </c>
      <c r="H73" s="19">
        <v>0</v>
      </c>
      <c r="I73" s="19">
        <f t="shared" ref="I73:I110" si="3">C73-G73</f>
        <v>0</v>
      </c>
    </row>
    <row r="74" spans="1:9">
      <c r="A74" s="24">
        <v>201187</v>
      </c>
      <c r="B74" s="18" t="s">
        <v>268</v>
      </c>
      <c r="C74" s="19">
        <v>400.82</v>
      </c>
      <c r="D74" s="25">
        <v>42929</v>
      </c>
      <c r="E74" s="20">
        <v>0.25</v>
      </c>
      <c r="F74" s="25">
        <v>45665</v>
      </c>
      <c r="G74" s="19">
        <f t="shared" si="2"/>
        <v>400.82</v>
      </c>
      <c r="H74" s="19">
        <v>0</v>
      </c>
      <c r="I74" s="19">
        <f t="shared" si="3"/>
        <v>0</v>
      </c>
    </row>
    <row r="75" spans="1:9">
      <c r="A75" s="24">
        <v>201281</v>
      </c>
      <c r="B75" s="18" t="s">
        <v>269</v>
      </c>
      <c r="C75" s="19">
        <v>540.66</v>
      </c>
      <c r="D75" s="25">
        <v>43070</v>
      </c>
      <c r="E75" s="20">
        <v>0.25</v>
      </c>
      <c r="F75" s="25">
        <v>45665</v>
      </c>
      <c r="G75" s="19">
        <f t="shared" si="2"/>
        <v>540.66</v>
      </c>
      <c r="H75" s="19">
        <v>0</v>
      </c>
      <c r="I75" s="19">
        <f t="shared" si="3"/>
        <v>0</v>
      </c>
    </row>
    <row r="76" spans="1:9">
      <c r="A76" s="24">
        <v>201284</v>
      </c>
      <c r="B76" s="18" t="s">
        <v>270</v>
      </c>
      <c r="C76" s="19">
        <v>775.47</v>
      </c>
      <c r="D76" s="25">
        <v>43104</v>
      </c>
      <c r="E76" s="20">
        <v>0.25</v>
      </c>
      <c r="F76" s="25">
        <v>45665</v>
      </c>
      <c r="G76" s="19">
        <f t="shared" si="2"/>
        <v>775.47</v>
      </c>
      <c r="H76" s="19">
        <v>0</v>
      </c>
      <c r="I76" s="19">
        <f t="shared" si="3"/>
        <v>0</v>
      </c>
    </row>
    <row r="77" spans="1:9">
      <c r="A77" s="24">
        <v>201285</v>
      </c>
      <c r="B77" s="18" t="s">
        <v>271</v>
      </c>
      <c r="C77" s="19">
        <v>59.35</v>
      </c>
      <c r="D77" s="25">
        <v>43153</v>
      </c>
      <c r="E77" s="20">
        <v>0.25</v>
      </c>
      <c r="F77" s="25">
        <v>45665</v>
      </c>
      <c r="G77" s="19">
        <f t="shared" si="2"/>
        <v>59.35</v>
      </c>
      <c r="H77" s="19">
        <v>0</v>
      </c>
      <c r="I77" s="19">
        <f t="shared" si="3"/>
        <v>0</v>
      </c>
    </row>
    <row r="78" spans="1:9">
      <c r="A78" s="24">
        <v>201286</v>
      </c>
      <c r="B78" s="18" t="s">
        <v>271</v>
      </c>
      <c r="C78" s="19">
        <v>59.35</v>
      </c>
      <c r="D78" s="25">
        <v>43153</v>
      </c>
      <c r="E78" s="20">
        <v>0.25</v>
      </c>
      <c r="F78" s="25">
        <v>45665</v>
      </c>
      <c r="G78" s="19">
        <f t="shared" si="2"/>
        <v>59.35</v>
      </c>
      <c r="H78" s="19">
        <v>0</v>
      </c>
      <c r="I78" s="19">
        <f t="shared" si="3"/>
        <v>0</v>
      </c>
    </row>
    <row r="79" spans="1:9">
      <c r="A79" s="24">
        <v>201319</v>
      </c>
      <c r="B79" s="18" t="s">
        <v>272</v>
      </c>
      <c r="C79" s="19">
        <v>338.18</v>
      </c>
      <c r="D79" s="25">
        <v>43098</v>
      </c>
      <c r="E79" s="20">
        <v>0.25</v>
      </c>
      <c r="F79" s="25">
        <v>45665</v>
      </c>
      <c r="G79" s="19">
        <f t="shared" si="2"/>
        <v>338.18</v>
      </c>
      <c r="H79" s="19">
        <v>0</v>
      </c>
      <c r="I79" s="19">
        <f t="shared" si="3"/>
        <v>0</v>
      </c>
    </row>
    <row r="80" spans="1:9">
      <c r="A80" s="24">
        <v>201320</v>
      </c>
      <c r="B80" s="18" t="s">
        <v>272</v>
      </c>
      <c r="C80" s="19">
        <v>338.18</v>
      </c>
      <c r="D80" s="25">
        <v>43098</v>
      </c>
      <c r="E80" s="20">
        <v>0.25</v>
      </c>
      <c r="F80" s="25">
        <v>45665</v>
      </c>
      <c r="G80" s="19">
        <f t="shared" si="2"/>
        <v>338.18</v>
      </c>
      <c r="H80" s="19">
        <v>0</v>
      </c>
      <c r="I80" s="19">
        <f t="shared" si="3"/>
        <v>0</v>
      </c>
    </row>
    <row r="81" spans="1:9">
      <c r="A81" s="24">
        <v>201342</v>
      </c>
      <c r="B81" s="18" t="s">
        <v>273</v>
      </c>
      <c r="C81" s="19">
        <v>37397.57</v>
      </c>
      <c r="D81" s="25">
        <v>43098</v>
      </c>
      <c r="E81" s="20">
        <v>0.25</v>
      </c>
      <c r="F81" s="25">
        <v>45665</v>
      </c>
      <c r="G81" s="19">
        <f t="shared" si="2"/>
        <v>37397.57</v>
      </c>
      <c r="H81" s="19">
        <v>0</v>
      </c>
      <c r="I81" s="19">
        <f t="shared" si="3"/>
        <v>0</v>
      </c>
    </row>
    <row r="82" spans="1:9">
      <c r="A82" s="24">
        <v>201344</v>
      </c>
      <c r="B82" s="18" t="s">
        <v>274</v>
      </c>
      <c r="C82" s="19">
        <v>1234.32</v>
      </c>
      <c r="D82" s="25">
        <v>43167</v>
      </c>
      <c r="E82" s="20">
        <v>0.25</v>
      </c>
      <c r="F82" s="25">
        <v>45665</v>
      </c>
      <c r="G82" s="19">
        <f t="shared" si="2"/>
        <v>1234.32</v>
      </c>
      <c r="H82" s="19">
        <v>0</v>
      </c>
      <c r="I82" s="19">
        <f t="shared" si="3"/>
        <v>0</v>
      </c>
    </row>
    <row r="83" spans="1:9">
      <c r="A83" s="24">
        <v>201387</v>
      </c>
      <c r="B83" s="18" t="s">
        <v>275</v>
      </c>
      <c r="C83" s="19">
        <v>258.17</v>
      </c>
      <c r="D83" s="25">
        <v>43196</v>
      </c>
      <c r="E83" s="20">
        <v>0.25</v>
      </c>
      <c r="F83" s="25">
        <v>45665</v>
      </c>
      <c r="G83" s="19">
        <f t="shared" si="2"/>
        <v>258.17</v>
      </c>
      <c r="H83" s="19">
        <v>0</v>
      </c>
      <c r="I83" s="19">
        <f t="shared" si="3"/>
        <v>0</v>
      </c>
    </row>
    <row r="84" spans="1:9">
      <c r="A84" s="24">
        <v>201403</v>
      </c>
      <c r="B84" s="18" t="s">
        <v>277</v>
      </c>
      <c r="C84" s="19">
        <v>577.26</v>
      </c>
      <c r="D84" s="25">
        <v>43256</v>
      </c>
      <c r="E84" s="20">
        <v>0.25</v>
      </c>
      <c r="F84" s="25">
        <v>45665</v>
      </c>
      <c r="G84" s="19">
        <f t="shared" si="2"/>
        <v>577.26</v>
      </c>
      <c r="H84" s="19">
        <v>0</v>
      </c>
      <c r="I84" s="19">
        <f t="shared" si="3"/>
        <v>0</v>
      </c>
    </row>
    <row r="85" spans="1:9">
      <c r="A85" s="24">
        <v>201414</v>
      </c>
      <c r="B85" s="18" t="s">
        <v>278</v>
      </c>
      <c r="C85" s="19">
        <v>84.84</v>
      </c>
      <c r="D85" s="25">
        <v>43336</v>
      </c>
      <c r="E85" s="20">
        <v>0.25</v>
      </c>
      <c r="F85" s="25">
        <v>45665</v>
      </c>
      <c r="G85" s="19">
        <f t="shared" si="2"/>
        <v>84.84</v>
      </c>
      <c r="H85" s="19">
        <v>0</v>
      </c>
      <c r="I85" s="19">
        <f t="shared" si="3"/>
        <v>0</v>
      </c>
    </row>
    <row r="86" spans="1:9">
      <c r="A86" s="24">
        <v>201450</v>
      </c>
      <c r="B86" s="18" t="s">
        <v>279</v>
      </c>
      <c r="C86" s="19">
        <v>318.39999999999998</v>
      </c>
      <c r="D86" s="25">
        <v>43335</v>
      </c>
      <c r="E86" s="20">
        <v>0.25</v>
      </c>
      <c r="F86" s="25">
        <v>45665</v>
      </c>
      <c r="G86" s="19">
        <f t="shared" si="2"/>
        <v>318.39999999999998</v>
      </c>
      <c r="H86" s="19">
        <v>0</v>
      </c>
      <c r="I86" s="19">
        <f t="shared" si="3"/>
        <v>0</v>
      </c>
    </row>
    <row r="87" spans="1:9">
      <c r="A87" s="24">
        <v>201630</v>
      </c>
      <c r="B87" s="18" t="s">
        <v>280</v>
      </c>
      <c r="C87" s="19">
        <v>376.93</v>
      </c>
      <c r="D87" s="25">
        <v>43551</v>
      </c>
      <c r="E87" s="20">
        <v>0.25</v>
      </c>
      <c r="F87" s="25">
        <v>45665</v>
      </c>
      <c r="G87" s="19">
        <f t="shared" si="2"/>
        <v>376.93</v>
      </c>
      <c r="H87" s="19">
        <v>0</v>
      </c>
      <c r="I87" s="19">
        <f t="shared" si="3"/>
        <v>0</v>
      </c>
    </row>
    <row r="88" spans="1:9">
      <c r="A88" s="24">
        <v>201720</v>
      </c>
      <c r="B88" s="18" t="s">
        <v>281</v>
      </c>
      <c r="C88" s="19">
        <v>99.94</v>
      </c>
      <c r="D88" s="25">
        <v>43763</v>
      </c>
      <c r="E88" s="20">
        <v>0.25</v>
      </c>
      <c r="F88" s="25">
        <v>45665</v>
      </c>
      <c r="G88" s="19">
        <f t="shared" si="2"/>
        <v>99.94</v>
      </c>
      <c r="H88" s="19">
        <v>0</v>
      </c>
      <c r="I88" s="19">
        <f t="shared" si="3"/>
        <v>0</v>
      </c>
    </row>
    <row r="89" spans="1:9">
      <c r="A89" s="24">
        <v>201731</v>
      </c>
      <c r="B89" s="18" t="s">
        <v>282</v>
      </c>
      <c r="C89" s="19">
        <v>679.43</v>
      </c>
      <c r="D89" s="25">
        <v>43845</v>
      </c>
      <c r="E89" s="20">
        <v>0.25</v>
      </c>
      <c r="F89" s="25">
        <v>45665</v>
      </c>
      <c r="G89" s="19">
        <f t="shared" si="2"/>
        <v>679.43</v>
      </c>
      <c r="H89" s="19">
        <v>0</v>
      </c>
      <c r="I89" s="19">
        <f t="shared" si="3"/>
        <v>0</v>
      </c>
    </row>
    <row r="90" spans="1:9">
      <c r="A90" s="24">
        <v>201779</v>
      </c>
      <c r="B90" s="18" t="s">
        <v>283</v>
      </c>
      <c r="C90" s="19">
        <v>1061.54</v>
      </c>
      <c r="D90" s="25">
        <v>43886</v>
      </c>
      <c r="E90" s="20">
        <v>0.25</v>
      </c>
      <c r="F90" s="25">
        <v>45665</v>
      </c>
      <c r="G90" s="19">
        <f t="shared" si="2"/>
        <v>1017.31</v>
      </c>
      <c r="H90" s="19">
        <v>44.23</v>
      </c>
      <c r="I90" s="19">
        <f t="shared" si="3"/>
        <v>44.230000000000018</v>
      </c>
    </row>
    <row r="91" spans="1:9">
      <c r="A91" s="24">
        <v>201806</v>
      </c>
      <c r="B91" s="18" t="s">
        <v>284</v>
      </c>
      <c r="C91" s="19">
        <v>646.25</v>
      </c>
      <c r="D91" s="25">
        <v>44034</v>
      </c>
      <c r="E91" s="20">
        <v>0.25</v>
      </c>
      <c r="F91" s="25">
        <v>45665</v>
      </c>
      <c r="G91" s="19">
        <f t="shared" si="2"/>
        <v>646.25</v>
      </c>
      <c r="H91" s="19">
        <v>0</v>
      </c>
      <c r="I91" s="19">
        <f t="shared" si="3"/>
        <v>0</v>
      </c>
    </row>
    <row r="92" spans="1:9">
      <c r="A92" s="24">
        <v>201833</v>
      </c>
      <c r="B92" s="18" t="s">
        <v>285</v>
      </c>
      <c r="C92" s="19">
        <v>0.11</v>
      </c>
      <c r="D92" s="25">
        <v>44160</v>
      </c>
      <c r="E92" s="20">
        <v>0.25</v>
      </c>
      <c r="F92" s="25">
        <v>45665</v>
      </c>
      <c r="G92" s="19">
        <f t="shared" si="2"/>
        <v>0.11</v>
      </c>
      <c r="H92" s="19">
        <v>0</v>
      </c>
      <c r="I92" s="19">
        <f t="shared" si="3"/>
        <v>0</v>
      </c>
    </row>
    <row r="93" spans="1:9">
      <c r="A93" s="24">
        <v>201860</v>
      </c>
      <c r="B93" s="18" t="s">
        <v>286</v>
      </c>
      <c r="C93" s="19">
        <v>1158.67</v>
      </c>
      <c r="D93" s="25">
        <v>44209</v>
      </c>
      <c r="E93" s="20">
        <v>0.25</v>
      </c>
      <c r="F93" s="25">
        <v>45665</v>
      </c>
      <c r="G93" s="19">
        <f t="shared" si="2"/>
        <v>1158.67</v>
      </c>
      <c r="H93" s="19">
        <v>0</v>
      </c>
      <c r="I93" s="19">
        <f t="shared" si="3"/>
        <v>0</v>
      </c>
    </row>
    <row r="94" spans="1:9">
      <c r="A94" s="24">
        <v>201866</v>
      </c>
      <c r="B94" s="18" t="s">
        <v>287</v>
      </c>
      <c r="C94" s="19">
        <v>97.33</v>
      </c>
      <c r="D94" s="25">
        <v>44217</v>
      </c>
      <c r="E94" s="20">
        <v>0.25</v>
      </c>
      <c r="F94" s="25">
        <v>45665</v>
      </c>
      <c r="G94" s="19">
        <f t="shared" si="2"/>
        <v>70.97</v>
      </c>
      <c r="H94" s="19">
        <v>26.36</v>
      </c>
      <c r="I94" s="19">
        <f t="shared" si="3"/>
        <v>26.36</v>
      </c>
    </row>
    <row r="95" spans="1:9">
      <c r="A95" s="24">
        <v>201883</v>
      </c>
      <c r="B95" s="18" t="s">
        <v>103</v>
      </c>
      <c r="C95" s="19">
        <v>448.93</v>
      </c>
      <c r="D95" s="26">
        <v>44251</v>
      </c>
      <c r="E95" s="20">
        <v>0.25</v>
      </c>
      <c r="F95" s="25">
        <v>45665</v>
      </c>
      <c r="G95" s="19">
        <f t="shared" si="2"/>
        <v>205.76000000000002</v>
      </c>
      <c r="H95" s="19">
        <v>243.17</v>
      </c>
      <c r="I95" s="19">
        <f t="shared" si="3"/>
        <v>243.17</v>
      </c>
    </row>
    <row r="96" spans="1:9">
      <c r="A96" s="24">
        <v>201887</v>
      </c>
      <c r="B96" s="18" t="s">
        <v>288</v>
      </c>
      <c r="C96" s="19">
        <v>174</v>
      </c>
      <c r="D96" s="25">
        <v>44253</v>
      </c>
      <c r="E96" s="20">
        <v>0.25</v>
      </c>
      <c r="F96" s="25">
        <v>45665</v>
      </c>
      <c r="G96" s="19">
        <f t="shared" si="2"/>
        <v>174</v>
      </c>
      <c r="H96" s="19">
        <v>0</v>
      </c>
      <c r="I96" s="19">
        <f t="shared" si="3"/>
        <v>0</v>
      </c>
    </row>
    <row r="97" spans="1:9">
      <c r="A97" s="24">
        <v>201909</v>
      </c>
      <c r="B97" s="18" t="s">
        <v>289</v>
      </c>
      <c r="C97" s="19">
        <v>0.11</v>
      </c>
      <c r="D97" s="25">
        <v>44277</v>
      </c>
      <c r="E97" s="20">
        <v>0.25</v>
      </c>
      <c r="F97" s="25">
        <v>45665</v>
      </c>
      <c r="G97" s="19">
        <f t="shared" si="2"/>
        <v>0.11</v>
      </c>
      <c r="H97" s="19">
        <v>0</v>
      </c>
      <c r="I97" s="19">
        <f t="shared" si="3"/>
        <v>0</v>
      </c>
    </row>
    <row r="98" spans="1:9">
      <c r="A98" s="24">
        <v>202010</v>
      </c>
      <c r="B98" s="18" t="s">
        <v>290</v>
      </c>
      <c r="C98" s="19">
        <v>555.15</v>
      </c>
      <c r="D98" s="25">
        <v>44412</v>
      </c>
      <c r="E98" s="20">
        <v>0.25</v>
      </c>
      <c r="F98" s="25">
        <v>45665</v>
      </c>
      <c r="G98" s="19">
        <f t="shared" si="2"/>
        <v>185.04999999999995</v>
      </c>
      <c r="H98" s="19">
        <v>370.1</v>
      </c>
      <c r="I98" s="19">
        <f t="shared" si="3"/>
        <v>370.1</v>
      </c>
    </row>
    <row r="99" spans="1:9">
      <c r="A99" s="24">
        <v>202077</v>
      </c>
      <c r="B99" s="18" t="s">
        <v>291</v>
      </c>
      <c r="C99" s="19">
        <v>401.82</v>
      </c>
      <c r="D99" s="25">
        <v>44459</v>
      </c>
      <c r="E99" s="20">
        <v>0.25</v>
      </c>
      <c r="F99" s="25">
        <v>45665</v>
      </c>
      <c r="G99" s="19">
        <f t="shared" si="2"/>
        <v>125.57</v>
      </c>
      <c r="H99" s="19">
        <v>276.25</v>
      </c>
      <c r="I99" s="19">
        <f t="shared" si="3"/>
        <v>276.25</v>
      </c>
    </row>
    <row r="100" spans="1:9">
      <c r="A100" s="24">
        <v>202081</v>
      </c>
      <c r="B100" s="18" t="s">
        <v>292</v>
      </c>
      <c r="C100" s="19">
        <v>250.85</v>
      </c>
      <c r="D100" s="25">
        <v>44497</v>
      </c>
      <c r="E100" s="20">
        <v>0.25</v>
      </c>
      <c r="F100" s="25">
        <v>45665</v>
      </c>
      <c r="G100" s="19">
        <f t="shared" si="2"/>
        <v>73.16</v>
      </c>
      <c r="H100" s="19">
        <v>177.69</v>
      </c>
      <c r="I100" s="19">
        <f t="shared" si="3"/>
        <v>177.69</v>
      </c>
    </row>
    <row r="101" spans="1:9">
      <c r="A101" s="24">
        <v>202083</v>
      </c>
      <c r="B101" s="18" t="s">
        <v>293</v>
      </c>
      <c r="C101" s="19">
        <v>0.11</v>
      </c>
      <c r="D101" s="25">
        <v>44516</v>
      </c>
      <c r="E101" s="20">
        <v>0.25</v>
      </c>
      <c r="F101" s="25">
        <v>45665</v>
      </c>
      <c r="G101" s="19">
        <f t="shared" si="2"/>
        <v>0.11</v>
      </c>
      <c r="H101" s="19">
        <v>0</v>
      </c>
      <c r="I101" s="19">
        <f t="shared" si="3"/>
        <v>0</v>
      </c>
    </row>
    <row r="102" spans="1:9">
      <c r="A102" s="24">
        <v>202091</v>
      </c>
      <c r="B102" s="18" t="s">
        <v>294</v>
      </c>
      <c r="C102" s="19">
        <v>733.96</v>
      </c>
      <c r="D102" s="25">
        <v>44406</v>
      </c>
      <c r="E102" s="20">
        <v>0.25</v>
      </c>
      <c r="F102" s="25">
        <v>45665</v>
      </c>
      <c r="G102" s="19">
        <f t="shared" si="2"/>
        <v>733.96</v>
      </c>
      <c r="H102" s="19">
        <v>0</v>
      </c>
      <c r="I102" s="19">
        <f t="shared" si="3"/>
        <v>0</v>
      </c>
    </row>
    <row r="103" spans="1:9">
      <c r="A103" s="24">
        <v>202093</v>
      </c>
      <c r="B103" s="18" t="s">
        <v>295</v>
      </c>
      <c r="C103" s="19">
        <v>1792.42</v>
      </c>
      <c r="D103" s="25">
        <v>44406</v>
      </c>
      <c r="E103" s="20">
        <v>0.25</v>
      </c>
      <c r="F103" s="25">
        <v>45665</v>
      </c>
      <c r="G103" s="19">
        <f t="shared" si="2"/>
        <v>1792.42</v>
      </c>
      <c r="H103" s="19">
        <v>0</v>
      </c>
      <c r="I103" s="19">
        <f t="shared" si="3"/>
        <v>0</v>
      </c>
    </row>
    <row r="104" spans="1:9">
      <c r="A104" s="24">
        <v>202127</v>
      </c>
      <c r="B104" s="18" t="s">
        <v>296</v>
      </c>
      <c r="C104" s="19">
        <v>209.64</v>
      </c>
      <c r="D104" s="25">
        <v>44600</v>
      </c>
      <c r="E104" s="20">
        <v>0.25</v>
      </c>
      <c r="F104" s="25">
        <v>45665</v>
      </c>
      <c r="G104" s="19">
        <f t="shared" si="2"/>
        <v>209.64</v>
      </c>
      <c r="H104" s="19">
        <v>0</v>
      </c>
      <c r="I104" s="19">
        <f t="shared" si="3"/>
        <v>0</v>
      </c>
    </row>
    <row r="105" spans="1:9">
      <c r="A105" s="24">
        <v>202152</v>
      </c>
      <c r="B105" s="18" t="s">
        <v>297</v>
      </c>
      <c r="C105" s="19">
        <v>788.3</v>
      </c>
      <c r="D105" s="25">
        <v>45134</v>
      </c>
      <c r="E105" s="20">
        <v>0.25</v>
      </c>
      <c r="F105" s="25">
        <v>45665</v>
      </c>
      <c r="G105" s="19">
        <f t="shared" si="2"/>
        <v>0</v>
      </c>
      <c r="H105" s="19">
        <v>788.3</v>
      </c>
      <c r="I105" s="19">
        <f t="shared" si="3"/>
        <v>788.3</v>
      </c>
    </row>
    <row r="106" spans="1:9">
      <c r="A106" s="24">
        <v>202175</v>
      </c>
      <c r="B106" s="18" t="s">
        <v>298</v>
      </c>
      <c r="C106" s="19">
        <v>211.81</v>
      </c>
      <c r="D106" s="25">
        <v>44690</v>
      </c>
      <c r="E106" s="20">
        <v>0.25</v>
      </c>
      <c r="F106" s="25">
        <v>45665</v>
      </c>
      <c r="G106" s="19">
        <f t="shared" si="2"/>
        <v>211.81</v>
      </c>
      <c r="H106" s="19">
        <v>0</v>
      </c>
      <c r="I106" s="19">
        <f t="shared" si="3"/>
        <v>0</v>
      </c>
    </row>
    <row r="107" spans="1:9">
      <c r="A107" s="24">
        <v>202211</v>
      </c>
      <c r="B107" s="18" t="s">
        <v>299</v>
      </c>
      <c r="C107" s="19">
        <v>0.8</v>
      </c>
      <c r="D107" s="25">
        <v>44928</v>
      </c>
      <c r="E107" s="20">
        <v>0.25</v>
      </c>
      <c r="F107" s="25">
        <v>45665</v>
      </c>
      <c r="G107" s="19">
        <f t="shared" si="2"/>
        <v>0.8</v>
      </c>
      <c r="H107" s="19">
        <v>0</v>
      </c>
      <c r="I107" s="19">
        <f t="shared" si="3"/>
        <v>0</v>
      </c>
    </row>
    <row r="108" spans="1:9">
      <c r="A108" s="24">
        <v>202213</v>
      </c>
      <c r="B108" s="18" t="s">
        <v>300</v>
      </c>
      <c r="C108" s="19">
        <v>339.69</v>
      </c>
      <c r="D108" s="25">
        <v>44966</v>
      </c>
      <c r="E108" s="20">
        <v>0.25</v>
      </c>
      <c r="F108" s="25">
        <v>45665</v>
      </c>
      <c r="G108" s="19">
        <f t="shared" si="2"/>
        <v>339.69</v>
      </c>
      <c r="H108" s="19">
        <v>0</v>
      </c>
      <c r="I108" s="19">
        <f t="shared" si="3"/>
        <v>0</v>
      </c>
    </row>
    <row r="109" spans="1:9">
      <c r="A109" s="24">
        <v>202217</v>
      </c>
      <c r="B109" s="18" t="s">
        <v>301</v>
      </c>
      <c r="C109" s="19">
        <v>119.99</v>
      </c>
      <c r="D109" s="25">
        <v>45028</v>
      </c>
      <c r="E109" s="20">
        <v>0.25</v>
      </c>
      <c r="F109" s="25">
        <v>45665</v>
      </c>
      <c r="G109" s="19">
        <f t="shared" si="2"/>
        <v>119.99</v>
      </c>
      <c r="H109" s="19">
        <v>0</v>
      </c>
      <c r="I109" s="19">
        <f t="shared" si="3"/>
        <v>0</v>
      </c>
    </row>
    <row r="110" spans="1:9">
      <c r="A110" s="24">
        <v>202218</v>
      </c>
      <c r="B110" s="18" t="s">
        <v>299</v>
      </c>
      <c r="C110" s="19">
        <v>0.11</v>
      </c>
      <c r="D110" s="25">
        <v>45104</v>
      </c>
      <c r="E110" s="20">
        <v>0.25</v>
      </c>
      <c r="F110" s="25">
        <v>45665</v>
      </c>
      <c r="G110" s="19">
        <f t="shared" si="2"/>
        <v>0.11</v>
      </c>
      <c r="H110" s="19">
        <v>0</v>
      </c>
      <c r="I110" s="19">
        <f t="shared" si="3"/>
        <v>0</v>
      </c>
    </row>
    <row r="111" spans="1:9">
      <c r="D111" s="25"/>
      <c r="F111" s="25"/>
      <c r="G111" s="19">
        <f>SUM(G9:G110)</f>
        <v>328783.83999999973</v>
      </c>
      <c r="H111" s="19">
        <f t="shared" ref="H111:I111" si="4">SUM(H9:H110)</f>
        <v>1926.1</v>
      </c>
      <c r="I111" s="19">
        <f t="shared" si="4"/>
        <v>1926.1</v>
      </c>
    </row>
    <row r="112" spans="1:9">
      <c r="D112" s="25"/>
      <c r="F112" s="25"/>
    </row>
    <row r="113" spans="1:9">
      <c r="D113" s="25"/>
      <c r="F113" s="25"/>
    </row>
    <row r="114" spans="1:9">
      <c r="D114" s="25"/>
      <c r="F114" s="25"/>
    </row>
    <row r="115" spans="1:9">
      <c r="A115" s="24">
        <v>300010</v>
      </c>
      <c r="B115" s="18" t="s">
        <v>347</v>
      </c>
      <c r="C115" s="19">
        <v>2.65</v>
      </c>
      <c r="D115" s="26" t="s">
        <v>348</v>
      </c>
      <c r="E115" s="20">
        <v>0</v>
      </c>
      <c r="F115" s="26">
        <v>45665</v>
      </c>
      <c r="G115" s="19">
        <v>0</v>
      </c>
      <c r="H115" s="19">
        <v>0</v>
      </c>
      <c r="I115" s="19">
        <v>0</v>
      </c>
    </row>
    <row r="116" spans="1:9">
      <c r="A116" s="24">
        <v>300159</v>
      </c>
      <c r="B116" s="18" t="s">
        <v>349</v>
      </c>
      <c r="C116" s="19">
        <v>131.5</v>
      </c>
      <c r="D116" s="26" t="s">
        <v>348</v>
      </c>
      <c r="E116" s="20">
        <v>0</v>
      </c>
      <c r="F116" s="26">
        <v>45665</v>
      </c>
      <c r="G116" s="19">
        <v>0</v>
      </c>
      <c r="H116" s="19">
        <v>0</v>
      </c>
      <c r="I116" s="19">
        <v>0</v>
      </c>
    </row>
    <row r="117" spans="1:9">
      <c r="A117" s="24">
        <v>300174</v>
      </c>
      <c r="B117" s="18" t="s">
        <v>350</v>
      </c>
      <c r="C117" s="19">
        <v>64.900000000000006</v>
      </c>
      <c r="D117" s="26" t="s">
        <v>348</v>
      </c>
      <c r="E117" s="20">
        <v>0</v>
      </c>
      <c r="F117" s="26">
        <v>45665</v>
      </c>
      <c r="G117" s="19">
        <v>0</v>
      </c>
      <c r="H117" s="19">
        <v>0</v>
      </c>
      <c r="I117" s="19">
        <v>0</v>
      </c>
    </row>
    <row r="118" spans="1:9">
      <c r="A118" s="24">
        <v>300175</v>
      </c>
      <c r="B118" s="18" t="s">
        <v>351</v>
      </c>
      <c r="C118" s="19">
        <v>66.099999999999994</v>
      </c>
      <c r="D118" s="26" t="s">
        <v>348</v>
      </c>
      <c r="E118" s="20">
        <v>0</v>
      </c>
      <c r="F118" s="26">
        <v>45665</v>
      </c>
      <c r="G118" s="19">
        <v>0</v>
      </c>
      <c r="H118" s="19">
        <v>0</v>
      </c>
      <c r="I118" s="19">
        <v>0</v>
      </c>
    </row>
    <row r="119" spans="1:9">
      <c r="A119" s="24">
        <v>300214</v>
      </c>
      <c r="B119" s="18" t="s">
        <v>352</v>
      </c>
      <c r="C119" s="19">
        <v>13.6</v>
      </c>
      <c r="D119" s="26" t="s">
        <v>348</v>
      </c>
      <c r="E119" s="20">
        <v>0</v>
      </c>
      <c r="F119" s="26">
        <v>45665</v>
      </c>
      <c r="G119" s="19">
        <v>0</v>
      </c>
      <c r="H119" s="19">
        <v>0</v>
      </c>
      <c r="I119" s="19">
        <v>0</v>
      </c>
    </row>
    <row r="120" spans="1:9">
      <c r="A120" s="24">
        <v>300215</v>
      </c>
      <c r="B120" s="18" t="s">
        <v>353</v>
      </c>
      <c r="C120" s="19">
        <v>155.26</v>
      </c>
      <c r="D120" s="26" t="s">
        <v>348</v>
      </c>
      <c r="E120" s="20">
        <v>0</v>
      </c>
      <c r="F120" s="26">
        <v>45665</v>
      </c>
      <c r="G120" s="19">
        <v>0</v>
      </c>
      <c r="H120" s="19">
        <v>0</v>
      </c>
      <c r="I120" s="19">
        <v>0</v>
      </c>
    </row>
    <row r="121" spans="1:9">
      <c r="A121" s="24">
        <v>300407</v>
      </c>
      <c r="B121" s="18" t="s">
        <v>354</v>
      </c>
      <c r="C121" s="19">
        <v>210.9</v>
      </c>
      <c r="D121" s="26" t="s">
        <v>348</v>
      </c>
      <c r="E121" s="20">
        <v>0</v>
      </c>
      <c r="F121" s="26">
        <v>45665</v>
      </c>
      <c r="G121" s="19">
        <v>0</v>
      </c>
      <c r="H121" s="19">
        <v>0</v>
      </c>
      <c r="I121" s="19">
        <v>0</v>
      </c>
    </row>
    <row r="122" spans="1:9">
      <c r="A122" s="24">
        <v>300434</v>
      </c>
      <c r="B122" s="18" t="s">
        <v>355</v>
      </c>
      <c r="C122" s="19">
        <v>1.96</v>
      </c>
      <c r="D122" s="26" t="s">
        <v>348</v>
      </c>
      <c r="E122" s="20">
        <v>0</v>
      </c>
      <c r="F122" s="26">
        <v>45665</v>
      </c>
      <c r="G122" s="19">
        <v>0</v>
      </c>
      <c r="H122" s="19">
        <v>0</v>
      </c>
      <c r="I122" s="19">
        <v>0</v>
      </c>
    </row>
    <row r="123" spans="1:9">
      <c r="A123" s="24">
        <v>300435</v>
      </c>
      <c r="B123" s="18" t="s">
        <v>356</v>
      </c>
      <c r="C123" s="19">
        <v>1.96</v>
      </c>
      <c r="D123" s="26" t="s">
        <v>348</v>
      </c>
      <c r="E123" s="20">
        <v>0</v>
      </c>
      <c r="F123" s="26">
        <v>45665</v>
      </c>
      <c r="G123" s="19">
        <v>0</v>
      </c>
      <c r="H123" s="19">
        <v>0</v>
      </c>
      <c r="I123" s="19">
        <v>0</v>
      </c>
    </row>
    <row r="124" spans="1:9">
      <c r="A124" s="24">
        <v>300502</v>
      </c>
      <c r="B124" s="18" t="s">
        <v>357</v>
      </c>
      <c r="C124" s="19">
        <v>74.349999999999994</v>
      </c>
      <c r="D124" s="26" t="s">
        <v>348</v>
      </c>
      <c r="E124" s="20">
        <v>0</v>
      </c>
      <c r="F124" s="26">
        <v>45665</v>
      </c>
      <c r="G124" s="19">
        <v>0</v>
      </c>
      <c r="H124" s="19">
        <v>0</v>
      </c>
      <c r="I124" s="19">
        <v>0</v>
      </c>
    </row>
    <row r="125" spans="1:9">
      <c r="A125" s="24">
        <v>300513</v>
      </c>
      <c r="B125" s="18" t="s">
        <v>252</v>
      </c>
      <c r="C125" s="19">
        <v>53.92</v>
      </c>
      <c r="D125" s="26" t="s">
        <v>348</v>
      </c>
      <c r="E125" s="20">
        <v>0</v>
      </c>
      <c r="F125" s="26">
        <v>45665</v>
      </c>
      <c r="G125" s="19">
        <v>0</v>
      </c>
      <c r="H125" s="19">
        <v>0</v>
      </c>
      <c r="I125" s="19">
        <v>0</v>
      </c>
    </row>
    <row r="126" spans="1:9">
      <c r="A126" s="24">
        <v>300515</v>
      </c>
      <c r="B126" s="18" t="s">
        <v>358</v>
      </c>
      <c r="C126" s="19">
        <v>51.67</v>
      </c>
      <c r="D126" s="26" t="s">
        <v>348</v>
      </c>
      <c r="E126" s="20">
        <v>0</v>
      </c>
      <c r="F126" s="26">
        <v>45665</v>
      </c>
      <c r="G126" s="19">
        <v>0</v>
      </c>
      <c r="H126" s="19">
        <v>0</v>
      </c>
      <c r="I126" s="19">
        <v>0</v>
      </c>
    </row>
    <row r="127" spans="1:9">
      <c r="A127" s="24">
        <v>300527</v>
      </c>
      <c r="B127" s="18" t="s">
        <v>359</v>
      </c>
      <c r="C127" s="19">
        <v>66.8</v>
      </c>
      <c r="D127" s="26" t="s">
        <v>348</v>
      </c>
      <c r="E127" s="20">
        <v>0</v>
      </c>
      <c r="F127" s="26">
        <v>45665</v>
      </c>
      <c r="G127" s="19">
        <v>0</v>
      </c>
      <c r="H127" s="19">
        <v>0</v>
      </c>
      <c r="I127" s="19">
        <v>0</v>
      </c>
    </row>
    <row r="128" spans="1:9">
      <c r="A128" s="24">
        <v>300545</v>
      </c>
      <c r="B128" s="18" t="s">
        <v>360</v>
      </c>
      <c r="C128" s="19">
        <v>10.83</v>
      </c>
      <c r="D128" s="26" t="s">
        <v>348</v>
      </c>
      <c r="E128" s="20">
        <v>0</v>
      </c>
      <c r="F128" s="26">
        <v>45665</v>
      </c>
      <c r="G128" s="19">
        <v>0</v>
      </c>
      <c r="H128" s="19">
        <v>0</v>
      </c>
      <c r="I128" s="19">
        <v>0</v>
      </c>
    </row>
    <row r="129" spans="1:9">
      <c r="A129" s="24">
        <v>300547</v>
      </c>
      <c r="B129" s="18" t="s">
        <v>361</v>
      </c>
      <c r="C129" s="19">
        <v>18.05</v>
      </c>
      <c r="D129" s="26" t="s">
        <v>348</v>
      </c>
      <c r="E129" s="20">
        <v>0</v>
      </c>
      <c r="F129" s="26">
        <v>45665</v>
      </c>
      <c r="G129" s="19">
        <v>0</v>
      </c>
      <c r="H129" s="19">
        <v>0</v>
      </c>
      <c r="I129" s="19">
        <v>0</v>
      </c>
    </row>
    <row r="130" spans="1:9">
      <c r="A130" s="24">
        <v>300598</v>
      </c>
      <c r="B130" s="18" t="s">
        <v>362</v>
      </c>
      <c r="C130" s="19">
        <v>84.28</v>
      </c>
      <c r="D130" s="26" t="s">
        <v>348</v>
      </c>
      <c r="E130" s="20">
        <v>0</v>
      </c>
      <c r="F130" s="26">
        <v>45665</v>
      </c>
      <c r="G130" s="19">
        <v>0</v>
      </c>
      <c r="H130" s="19">
        <v>0</v>
      </c>
      <c r="I130" s="19">
        <v>0</v>
      </c>
    </row>
    <row r="131" spans="1:9">
      <c r="A131" s="24">
        <v>300603</v>
      </c>
      <c r="B131" s="18" t="s">
        <v>363</v>
      </c>
      <c r="C131" s="19">
        <v>366.21</v>
      </c>
      <c r="D131" s="26" t="s">
        <v>348</v>
      </c>
      <c r="E131" s="20">
        <v>0</v>
      </c>
      <c r="F131" s="26">
        <v>45665</v>
      </c>
      <c r="G131" s="19">
        <v>0</v>
      </c>
      <c r="H131" s="19">
        <v>0</v>
      </c>
      <c r="I131" s="19">
        <v>0</v>
      </c>
    </row>
    <row r="132" spans="1:9">
      <c r="A132" s="24">
        <v>300631</v>
      </c>
      <c r="B132" s="18" t="s">
        <v>364</v>
      </c>
      <c r="C132" s="19">
        <v>9.49</v>
      </c>
      <c r="D132" s="26" t="s">
        <v>348</v>
      </c>
      <c r="E132" s="20">
        <v>0</v>
      </c>
      <c r="F132" s="26">
        <v>45665</v>
      </c>
      <c r="G132" s="19">
        <v>0</v>
      </c>
      <c r="H132" s="19">
        <v>0</v>
      </c>
      <c r="I132" s="19">
        <v>0</v>
      </c>
    </row>
    <row r="133" spans="1:9">
      <c r="A133" s="24">
        <v>300683</v>
      </c>
      <c r="B133" s="18" t="s">
        <v>365</v>
      </c>
      <c r="C133" s="19">
        <v>6.36</v>
      </c>
      <c r="D133" s="26" t="s">
        <v>348</v>
      </c>
      <c r="E133" s="20">
        <v>0</v>
      </c>
      <c r="F133" s="26">
        <v>45665</v>
      </c>
      <c r="G133" s="19">
        <v>0</v>
      </c>
      <c r="H133" s="19">
        <v>0</v>
      </c>
      <c r="I133" s="19">
        <v>0</v>
      </c>
    </row>
    <row r="134" spans="1:9">
      <c r="A134" s="24">
        <v>300710</v>
      </c>
      <c r="B134" s="18" t="s">
        <v>366</v>
      </c>
      <c r="C134" s="19">
        <v>31.75</v>
      </c>
      <c r="D134" s="26" t="s">
        <v>348</v>
      </c>
      <c r="E134" s="20">
        <v>0</v>
      </c>
      <c r="F134" s="26">
        <v>45665</v>
      </c>
      <c r="G134" s="19">
        <v>0</v>
      </c>
      <c r="H134" s="19">
        <v>0</v>
      </c>
      <c r="I134" s="19">
        <v>0</v>
      </c>
    </row>
    <row r="135" spans="1:9">
      <c r="A135" s="24">
        <v>300713</v>
      </c>
      <c r="B135" s="18" t="s">
        <v>367</v>
      </c>
      <c r="C135" s="19">
        <v>13.54</v>
      </c>
      <c r="D135" s="26" t="s">
        <v>348</v>
      </c>
      <c r="E135" s="20">
        <v>0</v>
      </c>
      <c r="F135" s="26">
        <v>45665</v>
      </c>
      <c r="G135" s="19">
        <v>0</v>
      </c>
      <c r="H135" s="19">
        <v>0</v>
      </c>
      <c r="I135" s="19">
        <v>0</v>
      </c>
    </row>
    <row r="136" spans="1:9">
      <c r="A136" s="24">
        <v>300725</v>
      </c>
      <c r="B136" s="18" t="s">
        <v>368</v>
      </c>
      <c r="C136" s="19">
        <v>16.38</v>
      </c>
      <c r="D136" s="26" t="s">
        <v>348</v>
      </c>
      <c r="E136" s="20">
        <v>0</v>
      </c>
      <c r="F136" s="26">
        <v>45665</v>
      </c>
      <c r="G136" s="19">
        <v>0</v>
      </c>
      <c r="H136" s="19">
        <v>0</v>
      </c>
      <c r="I136" s="19">
        <v>0</v>
      </c>
    </row>
    <row r="137" spans="1:9">
      <c r="A137" s="24">
        <v>300786</v>
      </c>
      <c r="B137" s="18" t="s">
        <v>369</v>
      </c>
      <c r="C137" s="19">
        <v>3.72</v>
      </c>
      <c r="D137" s="26" t="s">
        <v>348</v>
      </c>
      <c r="E137" s="20">
        <v>0</v>
      </c>
      <c r="F137" s="26">
        <v>45665</v>
      </c>
      <c r="G137" s="19">
        <v>0</v>
      </c>
      <c r="H137" s="19">
        <v>0</v>
      </c>
      <c r="I137" s="19">
        <v>0</v>
      </c>
    </row>
    <row r="138" spans="1:9">
      <c r="A138" s="24">
        <v>300799</v>
      </c>
      <c r="B138" s="18" t="s">
        <v>370</v>
      </c>
      <c r="C138" s="19">
        <v>25.22</v>
      </c>
      <c r="D138" s="26" t="s">
        <v>348</v>
      </c>
      <c r="E138" s="20">
        <v>0</v>
      </c>
      <c r="F138" s="26">
        <v>45665</v>
      </c>
      <c r="G138" s="19">
        <v>0</v>
      </c>
      <c r="H138" s="19">
        <v>0</v>
      </c>
      <c r="I138" s="19">
        <v>0</v>
      </c>
    </row>
    <row r="139" spans="1:9">
      <c r="A139" s="24">
        <v>300807</v>
      </c>
      <c r="B139" s="18" t="s">
        <v>371</v>
      </c>
      <c r="C139" s="19">
        <v>83.160000000000011</v>
      </c>
      <c r="D139" s="26" t="s">
        <v>348</v>
      </c>
      <c r="E139" s="20">
        <v>0</v>
      </c>
      <c r="F139" s="26">
        <v>45665</v>
      </c>
      <c r="G139" s="19">
        <v>0</v>
      </c>
      <c r="H139" s="19">
        <v>0</v>
      </c>
      <c r="I139" s="19">
        <v>0</v>
      </c>
    </row>
    <row r="140" spans="1:9">
      <c r="A140" s="24">
        <v>300838</v>
      </c>
      <c r="B140" s="18" t="s">
        <v>372</v>
      </c>
      <c r="C140" s="19">
        <v>62.25</v>
      </c>
      <c r="D140" s="26" t="s">
        <v>348</v>
      </c>
      <c r="E140" s="20">
        <v>0</v>
      </c>
      <c r="F140" s="26">
        <v>45665</v>
      </c>
      <c r="G140" s="19">
        <v>0</v>
      </c>
      <c r="H140" s="19">
        <v>0</v>
      </c>
      <c r="I140" s="19">
        <v>0</v>
      </c>
    </row>
    <row r="141" spans="1:9">
      <c r="A141" s="24">
        <v>300842</v>
      </c>
      <c r="B141" s="18" t="s">
        <v>349</v>
      </c>
      <c r="C141" s="19">
        <v>12.95</v>
      </c>
      <c r="D141" s="26" t="s">
        <v>348</v>
      </c>
      <c r="E141" s="20">
        <v>0</v>
      </c>
      <c r="F141" s="26">
        <v>45665</v>
      </c>
      <c r="G141" s="19">
        <v>0</v>
      </c>
      <c r="H141" s="19">
        <v>0</v>
      </c>
      <c r="I141" s="19">
        <v>0</v>
      </c>
    </row>
    <row r="142" spans="1:9">
      <c r="A142" s="24">
        <v>300843</v>
      </c>
      <c r="B142" s="18" t="s">
        <v>349</v>
      </c>
      <c r="C142" s="19">
        <v>12.95</v>
      </c>
      <c r="D142" s="26" t="s">
        <v>348</v>
      </c>
      <c r="E142" s="20">
        <v>0</v>
      </c>
      <c r="F142" s="26">
        <v>45665</v>
      </c>
      <c r="G142" s="19">
        <v>0</v>
      </c>
      <c r="H142" s="19">
        <v>0</v>
      </c>
      <c r="I142" s="19">
        <v>0</v>
      </c>
    </row>
    <row r="143" spans="1:9">
      <c r="A143" s="24">
        <v>300853</v>
      </c>
      <c r="B143" s="18" t="s">
        <v>349</v>
      </c>
      <c r="C143" s="19">
        <v>12.95</v>
      </c>
      <c r="D143" s="26" t="s">
        <v>348</v>
      </c>
      <c r="E143" s="20">
        <v>0</v>
      </c>
      <c r="F143" s="26">
        <v>45665</v>
      </c>
      <c r="G143" s="19">
        <v>0</v>
      </c>
      <c r="H143" s="19">
        <v>0</v>
      </c>
      <c r="I143" s="19">
        <v>0</v>
      </c>
    </row>
    <row r="144" spans="1:9">
      <c r="A144" s="24">
        <v>300854</v>
      </c>
      <c r="B144" s="18" t="s">
        <v>349</v>
      </c>
      <c r="C144" s="19">
        <v>12.95</v>
      </c>
      <c r="D144" s="26" t="s">
        <v>348</v>
      </c>
      <c r="E144" s="20">
        <v>0</v>
      </c>
      <c r="F144" s="26">
        <v>45665</v>
      </c>
      <c r="G144" s="19">
        <v>0</v>
      </c>
      <c r="H144" s="19">
        <v>0</v>
      </c>
      <c r="I144" s="19">
        <v>0</v>
      </c>
    </row>
    <row r="145" spans="1:9">
      <c r="A145" s="24">
        <v>300855</v>
      </c>
      <c r="B145" s="18" t="s">
        <v>373</v>
      </c>
      <c r="C145" s="19">
        <v>8.49</v>
      </c>
      <c r="D145" s="26" t="s">
        <v>348</v>
      </c>
      <c r="E145" s="20">
        <v>0</v>
      </c>
      <c r="F145" s="26">
        <v>45665</v>
      </c>
      <c r="G145" s="19">
        <v>0</v>
      </c>
      <c r="H145" s="19">
        <v>0</v>
      </c>
      <c r="I145" s="19">
        <v>0</v>
      </c>
    </row>
    <row r="146" spans="1:9">
      <c r="A146" s="24">
        <v>300858</v>
      </c>
      <c r="B146" s="18" t="s">
        <v>349</v>
      </c>
      <c r="C146" s="19">
        <v>12.95</v>
      </c>
      <c r="D146" s="26" t="s">
        <v>348</v>
      </c>
      <c r="E146" s="20">
        <v>0</v>
      </c>
      <c r="F146" s="26">
        <v>45665</v>
      </c>
      <c r="G146" s="19">
        <v>0</v>
      </c>
      <c r="H146" s="19">
        <v>0</v>
      </c>
      <c r="I146" s="19">
        <v>0</v>
      </c>
    </row>
    <row r="147" spans="1:9">
      <c r="A147" s="24">
        <v>300862</v>
      </c>
      <c r="B147" s="18" t="s">
        <v>349</v>
      </c>
      <c r="C147" s="19">
        <v>12.95</v>
      </c>
      <c r="D147" s="26" t="s">
        <v>348</v>
      </c>
      <c r="E147" s="20">
        <v>0</v>
      </c>
      <c r="F147" s="26">
        <v>45665</v>
      </c>
      <c r="G147" s="19">
        <v>0</v>
      </c>
      <c r="H147" s="19">
        <v>0</v>
      </c>
      <c r="I147" s="19">
        <v>0</v>
      </c>
    </row>
    <row r="148" spans="1:9">
      <c r="A148" s="24">
        <v>300863</v>
      </c>
      <c r="B148" s="18" t="s">
        <v>349</v>
      </c>
      <c r="C148" s="19">
        <v>12.95</v>
      </c>
      <c r="D148" s="26" t="s">
        <v>348</v>
      </c>
      <c r="E148" s="20">
        <v>0</v>
      </c>
      <c r="F148" s="26">
        <v>45665</v>
      </c>
      <c r="G148" s="19">
        <v>0</v>
      </c>
      <c r="H148" s="19">
        <v>0</v>
      </c>
      <c r="I148" s="19">
        <v>0</v>
      </c>
    </row>
    <row r="149" spans="1:9">
      <c r="A149" s="24">
        <v>300881</v>
      </c>
      <c r="B149" s="18" t="s">
        <v>374</v>
      </c>
      <c r="C149" s="19">
        <v>12.95</v>
      </c>
      <c r="D149" s="26" t="s">
        <v>348</v>
      </c>
      <c r="E149" s="20">
        <v>0</v>
      </c>
      <c r="F149" s="26">
        <v>45665</v>
      </c>
      <c r="G149" s="19">
        <v>0</v>
      </c>
      <c r="H149" s="19">
        <v>0</v>
      </c>
      <c r="I149" s="19">
        <v>0</v>
      </c>
    </row>
    <row r="150" spans="1:9">
      <c r="A150" s="24">
        <v>300882</v>
      </c>
      <c r="B150" s="18" t="s">
        <v>375</v>
      </c>
      <c r="C150" s="19">
        <v>12.95</v>
      </c>
      <c r="D150" s="26" t="s">
        <v>348</v>
      </c>
      <c r="E150" s="20">
        <v>0</v>
      </c>
      <c r="F150" s="26">
        <v>45665</v>
      </c>
      <c r="G150" s="19">
        <v>0</v>
      </c>
      <c r="H150" s="19">
        <v>0</v>
      </c>
      <c r="I150" s="19">
        <v>0</v>
      </c>
    </row>
    <row r="151" spans="1:9">
      <c r="A151" s="24">
        <v>300883</v>
      </c>
      <c r="B151" s="18" t="s">
        <v>376</v>
      </c>
      <c r="C151" s="19">
        <v>12.95</v>
      </c>
      <c r="D151" s="26" t="s">
        <v>348</v>
      </c>
      <c r="E151" s="20">
        <v>0</v>
      </c>
      <c r="F151" s="26">
        <v>45665</v>
      </c>
      <c r="G151" s="19">
        <v>0</v>
      </c>
      <c r="H151" s="19">
        <v>0</v>
      </c>
      <c r="I151" s="19">
        <v>0</v>
      </c>
    </row>
    <row r="152" spans="1:9">
      <c r="A152" s="24">
        <v>300884</v>
      </c>
      <c r="B152" s="18" t="s">
        <v>377</v>
      </c>
      <c r="C152" s="19">
        <v>12.95</v>
      </c>
      <c r="D152" s="26" t="s">
        <v>348</v>
      </c>
      <c r="E152" s="20">
        <v>0</v>
      </c>
      <c r="F152" s="26">
        <v>45665</v>
      </c>
      <c r="G152" s="19">
        <v>0</v>
      </c>
      <c r="H152" s="19">
        <v>0</v>
      </c>
      <c r="I152" s="19">
        <v>0</v>
      </c>
    </row>
    <row r="153" spans="1:9">
      <c r="A153" s="24">
        <v>300902</v>
      </c>
      <c r="B153" s="18" t="s">
        <v>349</v>
      </c>
      <c r="C153" s="19">
        <v>12.95</v>
      </c>
      <c r="D153" s="26" t="s">
        <v>348</v>
      </c>
      <c r="E153" s="20">
        <v>0</v>
      </c>
      <c r="F153" s="26">
        <v>45665</v>
      </c>
      <c r="G153" s="19">
        <v>0</v>
      </c>
      <c r="H153" s="19">
        <v>0</v>
      </c>
      <c r="I153" s="19">
        <v>0</v>
      </c>
    </row>
    <row r="154" spans="1:9">
      <c r="A154" s="24">
        <v>300903</v>
      </c>
      <c r="B154" s="18" t="s">
        <v>349</v>
      </c>
      <c r="C154" s="19">
        <v>12.95</v>
      </c>
      <c r="D154" s="26" t="s">
        <v>348</v>
      </c>
      <c r="E154" s="20">
        <v>0</v>
      </c>
      <c r="F154" s="26">
        <v>45665</v>
      </c>
      <c r="G154" s="19">
        <v>0</v>
      </c>
      <c r="H154" s="19">
        <v>0</v>
      </c>
      <c r="I154" s="19">
        <v>0</v>
      </c>
    </row>
    <row r="155" spans="1:9">
      <c r="A155" s="24">
        <v>300920</v>
      </c>
      <c r="B155" s="18" t="s">
        <v>378</v>
      </c>
      <c r="C155" s="19">
        <v>12.95</v>
      </c>
      <c r="D155" s="26" t="s">
        <v>348</v>
      </c>
      <c r="E155" s="20">
        <v>0</v>
      </c>
      <c r="F155" s="26">
        <v>45665</v>
      </c>
      <c r="G155" s="19">
        <v>0</v>
      </c>
      <c r="H155" s="19">
        <v>0</v>
      </c>
      <c r="I155" s="19">
        <v>0</v>
      </c>
    </row>
    <row r="156" spans="1:9">
      <c r="A156" s="24">
        <v>300923</v>
      </c>
      <c r="B156" s="18" t="s">
        <v>379</v>
      </c>
      <c r="C156" s="19">
        <v>21.1</v>
      </c>
      <c r="D156" s="26" t="s">
        <v>348</v>
      </c>
      <c r="E156" s="20">
        <v>0</v>
      </c>
      <c r="F156" s="26">
        <v>45665</v>
      </c>
      <c r="G156" s="19">
        <v>0</v>
      </c>
      <c r="H156" s="19">
        <v>0</v>
      </c>
      <c r="I156" s="19">
        <v>0</v>
      </c>
    </row>
    <row r="157" spans="1:9">
      <c r="A157" s="24">
        <v>300924</v>
      </c>
      <c r="B157" s="18" t="s">
        <v>379</v>
      </c>
      <c r="C157" s="19">
        <v>42.2</v>
      </c>
      <c r="D157" s="26" t="s">
        <v>348</v>
      </c>
      <c r="E157" s="20">
        <v>0</v>
      </c>
      <c r="F157" s="26">
        <v>45665</v>
      </c>
      <c r="G157" s="19">
        <v>0</v>
      </c>
      <c r="H157" s="19">
        <v>0</v>
      </c>
      <c r="I157" s="19">
        <v>0</v>
      </c>
    </row>
    <row r="158" spans="1:9">
      <c r="A158" s="24">
        <v>300933</v>
      </c>
      <c r="B158" s="18" t="s">
        <v>380</v>
      </c>
      <c r="C158" s="19">
        <v>92.88</v>
      </c>
      <c r="D158" s="26" t="s">
        <v>348</v>
      </c>
      <c r="E158" s="20">
        <v>0</v>
      </c>
      <c r="F158" s="26">
        <v>45665</v>
      </c>
      <c r="G158" s="19">
        <v>0</v>
      </c>
      <c r="H158" s="19">
        <v>0</v>
      </c>
      <c r="I158" s="19">
        <v>0</v>
      </c>
    </row>
    <row r="159" spans="1:9">
      <c r="A159" s="24">
        <v>300940</v>
      </c>
      <c r="B159" s="18" t="s">
        <v>381</v>
      </c>
      <c r="C159" s="19">
        <v>21.1</v>
      </c>
      <c r="D159" s="26" t="s">
        <v>348</v>
      </c>
      <c r="E159" s="20">
        <v>0</v>
      </c>
      <c r="F159" s="26">
        <v>45665</v>
      </c>
      <c r="G159" s="19">
        <v>0</v>
      </c>
      <c r="H159" s="19">
        <v>0</v>
      </c>
      <c r="I159" s="19">
        <v>0</v>
      </c>
    </row>
    <row r="160" spans="1:9">
      <c r="A160" s="24">
        <v>300946</v>
      </c>
      <c r="B160" s="18" t="s">
        <v>382</v>
      </c>
      <c r="C160" s="19">
        <v>40.61</v>
      </c>
      <c r="D160" s="26" t="s">
        <v>348</v>
      </c>
      <c r="E160" s="20">
        <v>0</v>
      </c>
      <c r="F160" s="26">
        <v>45665</v>
      </c>
      <c r="G160" s="19">
        <v>0</v>
      </c>
      <c r="H160" s="19">
        <v>0</v>
      </c>
      <c r="I160" s="19">
        <v>0</v>
      </c>
    </row>
    <row r="161" spans="1:9">
      <c r="A161" s="24">
        <v>300953</v>
      </c>
      <c r="B161" s="18" t="s">
        <v>383</v>
      </c>
      <c r="C161" s="19">
        <v>12.95</v>
      </c>
      <c r="D161" s="26" t="s">
        <v>348</v>
      </c>
      <c r="E161" s="20">
        <v>0</v>
      </c>
      <c r="F161" s="26">
        <v>45665</v>
      </c>
      <c r="G161" s="19">
        <v>0</v>
      </c>
      <c r="H161" s="19">
        <v>0</v>
      </c>
      <c r="I161" s="19">
        <v>0</v>
      </c>
    </row>
    <row r="162" spans="1:9">
      <c r="A162" s="24">
        <v>300954</v>
      </c>
      <c r="B162" s="18" t="s">
        <v>384</v>
      </c>
      <c r="C162" s="19">
        <v>12.95</v>
      </c>
      <c r="D162" s="26" t="s">
        <v>348</v>
      </c>
      <c r="E162" s="20">
        <v>0</v>
      </c>
      <c r="F162" s="26">
        <v>45665</v>
      </c>
      <c r="G162" s="19">
        <v>0</v>
      </c>
      <c r="H162" s="19">
        <v>0</v>
      </c>
      <c r="I162" s="19">
        <v>0</v>
      </c>
    </row>
    <row r="163" spans="1:9">
      <c r="A163" s="24">
        <v>300968</v>
      </c>
      <c r="B163" s="18" t="s">
        <v>385</v>
      </c>
      <c r="C163" s="19">
        <v>12.95</v>
      </c>
      <c r="D163" s="26" t="s">
        <v>348</v>
      </c>
      <c r="E163" s="20">
        <v>0</v>
      </c>
      <c r="F163" s="26">
        <v>45665</v>
      </c>
      <c r="G163" s="19">
        <v>0</v>
      </c>
      <c r="H163" s="19">
        <v>0</v>
      </c>
      <c r="I163" s="19">
        <v>0</v>
      </c>
    </row>
    <row r="164" spans="1:9">
      <c r="A164" s="24">
        <v>300969</v>
      </c>
      <c r="B164" s="18" t="s">
        <v>385</v>
      </c>
      <c r="C164" s="19">
        <v>12.95</v>
      </c>
      <c r="D164" s="26" t="s">
        <v>348</v>
      </c>
      <c r="E164" s="20">
        <v>0</v>
      </c>
      <c r="F164" s="26">
        <v>45665</v>
      </c>
      <c r="G164" s="19">
        <v>0</v>
      </c>
      <c r="H164" s="19">
        <v>0</v>
      </c>
      <c r="I164" s="19">
        <v>0</v>
      </c>
    </row>
    <row r="165" spans="1:9">
      <c r="A165" s="24">
        <v>300988</v>
      </c>
      <c r="B165" s="18" t="s">
        <v>386</v>
      </c>
      <c r="C165" s="19">
        <v>50.429999999999993</v>
      </c>
      <c r="D165" s="26" t="s">
        <v>348</v>
      </c>
      <c r="E165" s="20">
        <v>0</v>
      </c>
      <c r="F165" s="26">
        <v>45665</v>
      </c>
      <c r="G165" s="19">
        <v>0</v>
      </c>
      <c r="H165" s="19">
        <v>0</v>
      </c>
      <c r="I165" s="19">
        <v>0</v>
      </c>
    </row>
    <row r="166" spans="1:9">
      <c r="A166" s="24">
        <v>301010</v>
      </c>
      <c r="B166" s="18" t="s">
        <v>387</v>
      </c>
      <c r="C166" s="19">
        <v>18.05</v>
      </c>
      <c r="D166" s="26" t="s">
        <v>348</v>
      </c>
      <c r="E166" s="20">
        <v>0</v>
      </c>
      <c r="F166" s="26">
        <v>45665</v>
      </c>
      <c r="G166" s="19">
        <v>0</v>
      </c>
      <c r="H166" s="19">
        <v>0</v>
      </c>
      <c r="I166" s="19">
        <v>0</v>
      </c>
    </row>
    <row r="167" spans="1:9">
      <c r="A167" s="24">
        <v>301047</v>
      </c>
      <c r="B167" s="18" t="s">
        <v>388</v>
      </c>
      <c r="C167" s="19">
        <v>27.6</v>
      </c>
      <c r="D167" s="26" t="s">
        <v>348</v>
      </c>
      <c r="E167" s="20">
        <v>0</v>
      </c>
      <c r="F167" s="26">
        <v>45665</v>
      </c>
      <c r="G167" s="19">
        <v>0</v>
      </c>
      <c r="H167" s="19">
        <v>0</v>
      </c>
      <c r="I167" s="19">
        <v>0</v>
      </c>
    </row>
    <row r="168" spans="1:9">
      <c r="A168" s="24">
        <v>301051</v>
      </c>
      <c r="B168" s="18" t="s">
        <v>389</v>
      </c>
      <c r="C168" s="19">
        <v>12.95</v>
      </c>
      <c r="D168" s="26" t="s">
        <v>348</v>
      </c>
      <c r="E168" s="20">
        <v>0</v>
      </c>
      <c r="F168" s="26">
        <v>45665</v>
      </c>
      <c r="G168" s="19">
        <v>0</v>
      </c>
      <c r="H168" s="19">
        <v>0</v>
      </c>
      <c r="I168" s="19">
        <v>0</v>
      </c>
    </row>
    <row r="169" spans="1:9">
      <c r="A169" s="24">
        <v>301052</v>
      </c>
      <c r="B169" s="18" t="s">
        <v>390</v>
      </c>
      <c r="C169" s="19">
        <v>12.95</v>
      </c>
      <c r="D169" s="26" t="s">
        <v>348</v>
      </c>
      <c r="E169" s="20">
        <v>0</v>
      </c>
      <c r="F169" s="26">
        <v>45665</v>
      </c>
      <c r="G169" s="19">
        <v>0</v>
      </c>
      <c r="H169" s="19">
        <v>0</v>
      </c>
      <c r="I169" s="19">
        <v>0</v>
      </c>
    </row>
    <row r="170" spans="1:9">
      <c r="A170" s="24">
        <v>301062</v>
      </c>
      <c r="B170" s="18" t="s">
        <v>391</v>
      </c>
      <c r="C170" s="19">
        <v>12.95</v>
      </c>
      <c r="D170" s="26" t="s">
        <v>348</v>
      </c>
      <c r="E170" s="20">
        <v>0</v>
      </c>
      <c r="F170" s="26">
        <v>45665</v>
      </c>
      <c r="G170" s="19">
        <v>0</v>
      </c>
      <c r="H170" s="19">
        <v>0</v>
      </c>
      <c r="I170" s="19">
        <v>0</v>
      </c>
    </row>
    <row r="171" spans="1:9">
      <c r="A171" s="24">
        <v>301095</v>
      </c>
      <c r="B171" s="18" t="s">
        <v>392</v>
      </c>
      <c r="C171" s="19">
        <v>26.32</v>
      </c>
      <c r="D171" s="26" t="s">
        <v>348</v>
      </c>
      <c r="E171" s="20">
        <v>0</v>
      </c>
      <c r="F171" s="26">
        <v>45665</v>
      </c>
      <c r="G171" s="19">
        <v>0</v>
      </c>
      <c r="H171" s="19">
        <v>0</v>
      </c>
      <c r="I171" s="19">
        <v>0</v>
      </c>
    </row>
    <row r="172" spans="1:9">
      <c r="A172" s="24">
        <v>301097</v>
      </c>
      <c r="B172" s="18" t="s">
        <v>392</v>
      </c>
      <c r="C172" s="19">
        <v>26.32</v>
      </c>
      <c r="D172" s="26" t="s">
        <v>348</v>
      </c>
      <c r="E172" s="20">
        <v>0</v>
      </c>
      <c r="F172" s="26">
        <v>45665</v>
      </c>
      <c r="G172" s="19">
        <v>0</v>
      </c>
      <c r="H172" s="19">
        <v>0</v>
      </c>
      <c r="I172" s="19">
        <v>0</v>
      </c>
    </row>
    <row r="173" spans="1:9">
      <c r="A173" s="24">
        <v>301099</v>
      </c>
      <c r="B173" s="18" t="s">
        <v>392</v>
      </c>
      <c r="C173" s="19">
        <v>26.32</v>
      </c>
      <c r="D173" s="26" t="s">
        <v>348</v>
      </c>
      <c r="E173" s="20">
        <v>0</v>
      </c>
      <c r="F173" s="26">
        <v>45665</v>
      </c>
      <c r="G173" s="19">
        <v>0</v>
      </c>
      <c r="H173" s="19">
        <v>0</v>
      </c>
      <c r="I173" s="19">
        <v>0</v>
      </c>
    </row>
    <row r="174" spans="1:9">
      <c r="A174" s="24">
        <v>301116</v>
      </c>
      <c r="B174" s="18" t="s">
        <v>393</v>
      </c>
      <c r="C174" s="19">
        <v>12.95</v>
      </c>
      <c r="D174" s="26" t="s">
        <v>348</v>
      </c>
      <c r="E174" s="20">
        <v>0</v>
      </c>
      <c r="F174" s="26">
        <v>45665</v>
      </c>
      <c r="G174" s="19">
        <v>0</v>
      </c>
      <c r="H174" s="19">
        <v>0</v>
      </c>
      <c r="I174" s="19">
        <v>0</v>
      </c>
    </row>
    <row r="175" spans="1:9">
      <c r="A175" s="24">
        <v>301121</v>
      </c>
      <c r="B175" s="18" t="s">
        <v>394</v>
      </c>
      <c r="C175" s="19">
        <v>90.24</v>
      </c>
      <c r="D175" s="26" t="s">
        <v>348</v>
      </c>
      <c r="E175" s="20">
        <v>0</v>
      </c>
      <c r="F175" s="26">
        <v>45665</v>
      </c>
      <c r="G175" s="19">
        <v>0</v>
      </c>
      <c r="H175" s="19">
        <v>0</v>
      </c>
      <c r="I175" s="19">
        <v>0</v>
      </c>
    </row>
    <row r="176" spans="1:9">
      <c r="A176" s="24">
        <v>301157</v>
      </c>
      <c r="B176" s="18" t="s">
        <v>383</v>
      </c>
      <c r="C176" s="19">
        <v>12.95</v>
      </c>
      <c r="D176" s="26" t="s">
        <v>348</v>
      </c>
      <c r="E176" s="20">
        <v>0</v>
      </c>
      <c r="F176" s="26">
        <v>45665</v>
      </c>
      <c r="G176" s="19">
        <v>0</v>
      </c>
      <c r="H176" s="19">
        <v>0</v>
      </c>
      <c r="I176" s="19">
        <v>0</v>
      </c>
    </row>
    <row r="177" spans="1:9">
      <c r="A177" s="24">
        <v>301213</v>
      </c>
      <c r="B177" s="18" t="s">
        <v>395</v>
      </c>
      <c r="C177" s="19">
        <v>255.07</v>
      </c>
      <c r="D177" s="26" t="s">
        <v>348</v>
      </c>
      <c r="E177" s="20">
        <v>0</v>
      </c>
      <c r="F177" s="26">
        <v>45665</v>
      </c>
      <c r="G177" s="19">
        <v>0</v>
      </c>
      <c r="H177" s="19">
        <v>0</v>
      </c>
      <c r="I177" s="19">
        <v>0</v>
      </c>
    </row>
    <row r="178" spans="1:9">
      <c r="A178" s="24">
        <v>301214</v>
      </c>
      <c r="B178" s="18" t="s">
        <v>396</v>
      </c>
      <c r="C178" s="19">
        <v>106.43</v>
      </c>
      <c r="D178" s="26" t="s">
        <v>348</v>
      </c>
      <c r="E178" s="20">
        <v>0</v>
      </c>
      <c r="F178" s="26">
        <v>45665</v>
      </c>
      <c r="G178" s="19">
        <v>0</v>
      </c>
      <c r="H178" s="19">
        <v>0</v>
      </c>
      <c r="I178" s="19">
        <v>0</v>
      </c>
    </row>
    <row r="179" spans="1:9">
      <c r="A179" s="24">
        <v>301236</v>
      </c>
      <c r="B179" s="18" t="s">
        <v>397</v>
      </c>
      <c r="C179" s="19">
        <v>0.11</v>
      </c>
      <c r="D179" s="26" t="s">
        <v>348</v>
      </c>
      <c r="E179" s="20">
        <v>0</v>
      </c>
      <c r="F179" s="26">
        <v>45665</v>
      </c>
      <c r="G179" s="19">
        <v>0</v>
      </c>
      <c r="H179" s="19">
        <v>0</v>
      </c>
      <c r="I179" s="19">
        <v>0</v>
      </c>
    </row>
    <row r="180" spans="1:9">
      <c r="A180" s="24">
        <v>301237</v>
      </c>
      <c r="B180" s="18" t="s">
        <v>398</v>
      </c>
      <c r="C180" s="19">
        <v>0.11</v>
      </c>
      <c r="D180" s="26" t="s">
        <v>348</v>
      </c>
      <c r="E180" s="20">
        <v>0</v>
      </c>
      <c r="F180" s="26">
        <v>45665</v>
      </c>
      <c r="G180" s="19">
        <v>0</v>
      </c>
      <c r="H180" s="19">
        <v>0</v>
      </c>
      <c r="I180" s="19">
        <v>0</v>
      </c>
    </row>
    <row r="181" spans="1:9">
      <c r="A181" s="24">
        <v>301255</v>
      </c>
      <c r="B181" s="18" t="s">
        <v>399</v>
      </c>
      <c r="C181" s="19">
        <v>0.11</v>
      </c>
      <c r="D181" s="26" t="s">
        <v>348</v>
      </c>
      <c r="E181" s="20">
        <v>0</v>
      </c>
      <c r="F181" s="26">
        <v>45665</v>
      </c>
      <c r="G181" s="19">
        <v>0</v>
      </c>
      <c r="H181" s="19">
        <v>0</v>
      </c>
      <c r="I181" s="19">
        <v>0</v>
      </c>
    </row>
    <row r="182" spans="1:9">
      <c r="A182" s="24">
        <v>301256</v>
      </c>
      <c r="B182" s="18" t="s">
        <v>400</v>
      </c>
      <c r="C182" s="19">
        <v>0.11</v>
      </c>
      <c r="D182" s="26" t="s">
        <v>348</v>
      </c>
      <c r="E182" s="20">
        <v>0</v>
      </c>
      <c r="F182" s="26">
        <v>45665</v>
      </c>
      <c r="G182" s="19">
        <v>0</v>
      </c>
      <c r="H182" s="19">
        <v>0</v>
      </c>
      <c r="I182" s="19">
        <v>0</v>
      </c>
    </row>
    <row r="183" spans="1:9">
      <c r="A183" s="24">
        <v>301257</v>
      </c>
      <c r="B183" s="18" t="s">
        <v>401</v>
      </c>
      <c r="C183" s="19">
        <v>0.11</v>
      </c>
      <c r="D183" s="26" t="s">
        <v>348</v>
      </c>
      <c r="E183" s="20">
        <v>0</v>
      </c>
      <c r="F183" s="26">
        <v>45665</v>
      </c>
      <c r="G183" s="19">
        <v>0</v>
      </c>
      <c r="H183" s="19">
        <v>0</v>
      </c>
      <c r="I183" s="19">
        <v>0</v>
      </c>
    </row>
    <row r="184" spans="1:9">
      <c r="A184" s="24">
        <v>301260</v>
      </c>
      <c r="B184" s="18" t="s">
        <v>398</v>
      </c>
      <c r="C184" s="19">
        <v>0.11</v>
      </c>
      <c r="D184" s="26" t="s">
        <v>348</v>
      </c>
      <c r="E184" s="20">
        <v>0</v>
      </c>
      <c r="F184" s="26">
        <v>45665</v>
      </c>
      <c r="G184" s="19">
        <v>0</v>
      </c>
      <c r="H184" s="19">
        <v>0</v>
      </c>
      <c r="I184" s="19">
        <v>0</v>
      </c>
    </row>
    <row r="185" spans="1:9">
      <c r="A185" s="24">
        <v>301267</v>
      </c>
      <c r="B185" s="18" t="s">
        <v>402</v>
      </c>
      <c r="C185" s="19">
        <v>12.95</v>
      </c>
      <c r="D185" s="26" t="s">
        <v>348</v>
      </c>
      <c r="E185" s="20">
        <v>0</v>
      </c>
      <c r="F185" s="26">
        <v>45665</v>
      </c>
      <c r="G185" s="19">
        <v>0</v>
      </c>
      <c r="H185" s="19">
        <v>0</v>
      </c>
      <c r="I185" s="19">
        <v>0</v>
      </c>
    </row>
    <row r="186" spans="1:9">
      <c r="A186" s="24">
        <v>301268</v>
      </c>
      <c r="B186" s="18" t="s">
        <v>403</v>
      </c>
      <c r="C186" s="19">
        <v>12.95</v>
      </c>
      <c r="D186" s="26" t="s">
        <v>348</v>
      </c>
      <c r="E186" s="20">
        <v>0</v>
      </c>
      <c r="F186" s="26">
        <v>45665</v>
      </c>
      <c r="G186" s="19">
        <v>0</v>
      </c>
      <c r="H186" s="19">
        <v>0</v>
      </c>
      <c r="I186" s="19">
        <v>0</v>
      </c>
    </row>
    <row r="187" spans="1:9">
      <c r="A187" s="24">
        <v>301269</v>
      </c>
      <c r="B187" s="18" t="s">
        <v>404</v>
      </c>
      <c r="C187" s="19">
        <v>12.95</v>
      </c>
      <c r="D187" s="26" t="s">
        <v>348</v>
      </c>
      <c r="E187" s="20">
        <v>0</v>
      </c>
      <c r="F187" s="26">
        <v>45665</v>
      </c>
      <c r="G187" s="19">
        <v>0</v>
      </c>
      <c r="H187" s="19">
        <v>0</v>
      </c>
      <c r="I187" s="19">
        <v>0</v>
      </c>
    </row>
    <row r="188" spans="1:9">
      <c r="A188" s="24">
        <v>301270</v>
      </c>
      <c r="B188" s="18" t="s">
        <v>405</v>
      </c>
      <c r="C188" s="19">
        <v>12.95</v>
      </c>
      <c r="D188" s="26" t="s">
        <v>348</v>
      </c>
      <c r="E188" s="20">
        <v>0</v>
      </c>
      <c r="F188" s="26">
        <v>45665</v>
      </c>
      <c r="G188" s="19">
        <v>0</v>
      </c>
      <c r="H188" s="19">
        <v>0</v>
      </c>
      <c r="I188" s="19">
        <v>0</v>
      </c>
    </row>
    <row r="189" spans="1:9">
      <c r="A189" s="24">
        <v>301288</v>
      </c>
      <c r="B189" s="18" t="s">
        <v>406</v>
      </c>
      <c r="C189" s="19">
        <v>12.95</v>
      </c>
      <c r="D189" s="26" t="s">
        <v>348</v>
      </c>
      <c r="E189" s="20">
        <v>0</v>
      </c>
      <c r="F189" s="26">
        <v>45665</v>
      </c>
      <c r="G189" s="19">
        <v>0</v>
      </c>
      <c r="H189" s="19">
        <v>0</v>
      </c>
      <c r="I189" s="19">
        <v>0</v>
      </c>
    </row>
    <row r="190" spans="1:9">
      <c r="A190" s="24">
        <v>301289</v>
      </c>
      <c r="B190" s="18" t="s">
        <v>349</v>
      </c>
      <c r="C190" s="19">
        <v>12.95</v>
      </c>
      <c r="D190" s="26" t="s">
        <v>348</v>
      </c>
      <c r="E190" s="20">
        <v>0</v>
      </c>
      <c r="F190" s="26">
        <v>45665</v>
      </c>
      <c r="G190" s="19">
        <v>0</v>
      </c>
      <c r="H190" s="19">
        <v>0</v>
      </c>
      <c r="I190" s="19">
        <v>0</v>
      </c>
    </row>
    <row r="191" spans="1:9">
      <c r="A191" s="24">
        <v>301290</v>
      </c>
      <c r="B191" s="18" t="s">
        <v>407</v>
      </c>
      <c r="C191" s="19">
        <v>12.95</v>
      </c>
      <c r="D191" s="26" t="s">
        <v>348</v>
      </c>
      <c r="E191" s="20">
        <v>0</v>
      </c>
      <c r="F191" s="26">
        <v>45665</v>
      </c>
      <c r="G191" s="19">
        <v>0</v>
      </c>
      <c r="H191" s="19">
        <v>0</v>
      </c>
      <c r="I191" s="19">
        <v>0</v>
      </c>
    </row>
    <row r="192" spans="1:9">
      <c r="A192" s="24">
        <v>301291</v>
      </c>
      <c r="B192" s="18" t="s">
        <v>408</v>
      </c>
      <c r="C192" s="19">
        <v>12.95</v>
      </c>
      <c r="D192" s="26" t="s">
        <v>348</v>
      </c>
      <c r="E192" s="20">
        <v>0</v>
      </c>
      <c r="F192" s="26">
        <v>45665</v>
      </c>
      <c r="G192" s="19">
        <v>0</v>
      </c>
      <c r="H192" s="19">
        <v>0</v>
      </c>
      <c r="I192" s="19">
        <v>0</v>
      </c>
    </row>
    <row r="193" spans="1:9">
      <c r="A193" s="24">
        <v>301292</v>
      </c>
      <c r="B193" s="18" t="s">
        <v>349</v>
      </c>
      <c r="C193" s="19">
        <v>12.95</v>
      </c>
      <c r="D193" s="26" t="s">
        <v>348</v>
      </c>
      <c r="E193" s="20">
        <v>0</v>
      </c>
      <c r="F193" s="26">
        <v>45665</v>
      </c>
      <c r="G193" s="19">
        <v>0</v>
      </c>
      <c r="H193" s="19">
        <v>0</v>
      </c>
      <c r="I193" s="19">
        <v>0</v>
      </c>
    </row>
    <row r="194" spans="1:9">
      <c r="A194" s="24">
        <v>301293</v>
      </c>
      <c r="B194" s="18" t="s">
        <v>409</v>
      </c>
      <c r="C194" s="19">
        <v>0.11</v>
      </c>
      <c r="D194" s="26" t="s">
        <v>348</v>
      </c>
      <c r="E194" s="20">
        <v>0</v>
      </c>
      <c r="F194" s="26">
        <v>45665</v>
      </c>
      <c r="G194" s="19">
        <v>0</v>
      </c>
      <c r="H194" s="19">
        <v>0</v>
      </c>
      <c r="I194" s="19">
        <v>0</v>
      </c>
    </row>
    <row r="195" spans="1:9">
      <c r="A195" s="24">
        <v>301294</v>
      </c>
      <c r="B195" s="18" t="s">
        <v>410</v>
      </c>
      <c r="C195" s="19">
        <v>0.11</v>
      </c>
      <c r="D195" s="26" t="s">
        <v>348</v>
      </c>
      <c r="E195" s="20">
        <v>0</v>
      </c>
      <c r="F195" s="26">
        <v>45665</v>
      </c>
      <c r="G195" s="19">
        <v>0</v>
      </c>
      <c r="H195" s="19">
        <v>0</v>
      </c>
      <c r="I195" s="19">
        <v>0</v>
      </c>
    </row>
    <row r="196" spans="1:9">
      <c r="A196" s="24">
        <v>301297</v>
      </c>
      <c r="B196" s="18" t="s">
        <v>411</v>
      </c>
      <c r="C196" s="19">
        <v>12.95</v>
      </c>
      <c r="D196" s="26" t="s">
        <v>348</v>
      </c>
      <c r="E196" s="20">
        <v>0</v>
      </c>
      <c r="F196" s="26">
        <v>45665</v>
      </c>
      <c r="G196" s="19">
        <v>0</v>
      </c>
      <c r="H196" s="19">
        <v>0</v>
      </c>
      <c r="I196" s="19">
        <v>0</v>
      </c>
    </row>
    <row r="197" spans="1:9">
      <c r="A197" s="24">
        <v>301298</v>
      </c>
      <c r="B197" s="18" t="s">
        <v>412</v>
      </c>
      <c r="C197" s="19">
        <v>12.95</v>
      </c>
      <c r="D197" s="26" t="s">
        <v>348</v>
      </c>
      <c r="E197" s="20">
        <v>0</v>
      </c>
      <c r="F197" s="26">
        <v>45665</v>
      </c>
      <c r="G197" s="19">
        <v>0</v>
      </c>
      <c r="H197" s="19">
        <v>0</v>
      </c>
      <c r="I197" s="19">
        <v>0</v>
      </c>
    </row>
    <row r="198" spans="1:9">
      <c r="A198" s="24">
        <v>301326</v>
      </c>
      <c r="B198" s="18" t="s">
        <v>413</v>
      </c>
      <c r="C198" s="19">
        <v>48.48</v>
      </c>
      <c r="D198" s="26" t="s">
        <v>348</v>
      </c>
      <c r="E198" s="20">
        <v>0</v>
      </c>
      <c r="F198" s="26">
        <v>45665</v>
      </c>
      <c r="G198" s="19">
        <v>0</v>
      </c>
      <c r="H198" s="19">
        <v>0</v>
      </c>
      <c r="I198" s="19">
        <v>0</v>
      </c>
    </row>
    <row r="199" spans="1:9">
      <c r="A199" s="24">
        <v>301348</v>
      </c>
      <c r="B199" s="18" t="s">
        <v>414</v>
      </c>
      <c r="C199" s="19">
        <v>38.6</v>
      </c>
      <c r="D199" s="26" t="s">
        <v>348</v>
      </c>
      <c r="E199" s="20">
        <v>0</v>
      </c>
      <c r="F199" s="26">
        <v>45665</v>
      </c>
      <c r="G199" s="19">
        <v>0</v>
      </c>
      <c r="H199" s="19">
        <v>0</v>
      </c>
      <c r="I199" s="19">
        <v>0</v>
      </c>
    </row>
    <row r="200" spans="1:9">
      <c r="A200" s="24">
        <v>301368</v>
      </c>
      <c r="B200" s="18" t="s">
        <v>415</v>
      </c>
      <c r="C200" s="19">
        <v>0</v>
      </c>
      <c r="D200" s="26" t="s">
        <v>348</v>
      </c>
      <c r="E200" s="20">
        <v>0</v>
      </c>
      <c r="F200" s="26">
        <v>45665</v>
      </c>
      <c r="G200" s="19">
        <v>0</v>
      </c>
      <c r="H200" s="19">
        <v>0</v>
      </c>
      <c r="I200" s="19">
        <v>0</v>
      </c>
    </row>
    <row r="201" spans="1:9">
      <c r="A201" s="24">
        <v>301395</v>
      </c>
      <c r="B201" s="18" t="s">
        <v>413</v>
      </c>
      <c r="C201" s="19">
        <v>90.58</v>
      </c>
      <c r="D201" s="26" t="s">
        <v>348</v>
      </c>
      <c r="E201" s="20">
        <v>0</v>
      </c>
      <c r="F201" s="26">
        <v>45665</v>
      </c>
      <c r="G201" s="19">
        <v>0</v>
      </c>
      <c r="H201" s="19">
        <v>0</v>
      </c>
      <c r="I201" s="19">
        <v>0</v>
      </c>
    </row>
    <row r="202" spans="1:9">
      <c r="A202" s="24">
        <v>301407</v>
      </c>
      <c r="B202" s="18" t="s">
        <v>416</v>
      </c>
      <c r="C202" s="19">
        <v>0</v>
      </c>
      <c r="D202" s="26" t="s">
        <v>348</v>
      </c>
      <c r="E202" s="20">
        <v>0</v>
      </c>
      <c r="F202" s="26">
        <v>45665</v>
      </c>
      <c r="G202" s="19">
        <v>0</v>
      </c>
      <c r="H202" s="19">
        <v>0</v>
      </c>
      <c r="I202" s="19">
        <v>0</v>
      </c>
    </row>
    <row r="203" spans="1:9">
      <c r="A203" s="24">
        <v>301410</v>
      </c>
      <c r="B203" s="18" t="s">
        <v>417</v>
      </c>
      <c r="C203" s="19">
        <v>81.760000000000005</v>
      </c>
      <c r="D203" s="26" t="s">
        <v>348</v>
      </c>
      <c r="E203" s="20">
        <v>0</v>
      </c>
      <c r="F203" s="26">
        <v>45665</v>
      </c>
      <c r="G203" s="19">
        <v>0</v>
      </c>
      <c r="H203" s="19">
        <v>0</v>
      </c>
      <c r="I203" s="19">
        <v>0</v>
      </c>
    </row>
    <row r="204" spans="1:9">
      <c r="A204" s="24">
        <v>301414</v>
      </c>
      <c r="B204" s="18" t="s">
        <v>418</v>
      </c>
      <c r="C204" s="19">
        <v>21.64</v>
      </c>
      <c r="D204" s="26" t="s">
        <v>348</v>
      </c>
      <c r="E204" s="20">
        <v>0</v>
      </c>
      <c r="F204" s="26">
        <v>45665</v>
      </c>
      <c r="G204" s="19">
        <v>0</v>
      </c>
      <c r="H204" s="19">
        <v>0</v>
      </c>
      <c r="I204" s="19">
        <v>0</v>
      </c>
    </row>
    <row r="205" spans="1:9">
      <c r="A205" s="24">
        <v>301417</v>
      </c>
      <c r="B205" s="18" t="s">
        <v>413</v>
      </c>
      <c r="C205" s="19">
        <v>22.65</v>
      </c>
      <c r="D205" s="26" t="s">
        <v>348</v>
      </c>
      <c r="E205" s="20">
        <v>0</v>
      </c>
      <c r="F205" s="26">
        <v>45665</v>
      </c>
      <c r="G205" s="19">
        <v>0</v>
      </c>
      <c r="H205" s="19">
        <v>0</v>
      </c>
      <c r="I205" s="19">
        <v>0</v>
      </c>
    </row>
    <row r="206" spans="1:9">
      <c r="A206" s="24">
        <v>301418</v>
      </c>
      <c r="B206" s="18" t="s">
        <v>419</v>
      </c>
      <c r="C206" s="19">
        <v>0.11</v>
      </c>
      <c r="D206" s="26" t="s">
        <v>348</v>
      </c>
      <c r="E206" s="20">
        <v>0</v>
      </c>
      <c r="F206" s="26">
        <v>45665</v>
      </c>
      <c r="G206" s="19">
        <v>0</v>
      </c>
      <c r="H206" s="19">
        <v>0</v>
      </c>
      <c r="I206" s="19">
        <v>0</v>
      </c>
    </row>
    <row r="207" spans="1:9">
      <c r="A207" s="24">
        <v>301439</v>
      </c>
      <c r="B207" s="18" t="s">
        <v>420</v>
      </c>
      <c r="C207" s="19">
        <v>109.44</v>
      </c>
      <c r="D207" s="26" t="s">
        <v>348</v>
      </c>
      <c r="E207" s="20">
        <v>0</v>
      </c>
      <c r="F207" s="26">
        <v>45665</v>
      </c>
      <c r="G207" s="19">
        <v>0</v>
      </c>
      <c r="H207" s="19">
        <v>0</v>
      </c>
      <c r="I207" s="19">
        <v>0</v>
      </c>
    </row>
    <row r="208" spans="1:9">
      <c r="A208" s="24">
        <v>301440</v>
      </c>
      <c r="B208" s="18" t="s">
        <v>420</v>
      </c>
      <c r="C208" s="19">
        <v>109.44</v>
      </c>
      <c r="D208" s="26" t="s">
        <v>348</v>
      </c>
      <c r="E208" s="20">
        <v>0</v>
      </c>
      <c r="F208" s="26">
        <v>45665</v>
      </c>
      <c r="G208" s="19">
        <v>0</v>
      </c>
      <c r="H208" s="19">
        <v>0</v>
      </c>
      <c r="I208" s="19">
        <v>0</v>
      </c>
    </row>
    <row r="209" spans="1:9">
      <c r="A209" s="24">
        <v>8011007</v>
      </c>
      <c r="B209" s="18" t="s">
        <v>421</v>
      </c>
      <c r="C209" s="19">
        <v>12.04</v>
      </c>
      <c r="D209" s="24" t="s">
        <v>348</v>
      </c>
      <c r="E209" s="20">
        <v>0</v>
      </c>
      <c r="F209" s="26">
        <v>46030</v>
      </c>
      <c r="G209" s="19">
        <v>0</v>
      </c>
      <c r="H209" s="19">
        <v>12.04</v>
      </c>
      <c r="I209" s="19">
        <v>12.04</v>
      </c>
    </row>
    <row r="210" spans="1:9">
      <c r="D210" s="24"/>
      <c r="F210" s="24"/>
    </row>
    <row r="211" spans="1:9">
      <c r="G211" s="19">
        <f>SUM(G9:G210)</f>
        <v>657567.67999999947</v>
      </c>
      <c r="H211" s="19">
        <f>SUM(H9:H210)</f>
        <v>3864.24</v>
      </c>
      <c r="I211" s="19">
        <f>SUM(G211:H211)</f>
        <v>661431.91999999946</v>
      </c>
    </row>
  </sheetData>
  <autoFilter ref="A8:I209" xr:uid="{C6D292B6-2896-4E71-AB53-8F792627D987}">
    <sortState xmlns:xlrd2="http://schemas.microsoft.com/office/spreadsheetml/2017/richdata2" ref="A9:I209">
      <sortCondition ref="A8:A209"/>
    </sortState>
  </autoFilter>
  <mergeCells count="1">
    <mergeCell ref="A5:I6"/>
  </mergeCells>
  <pageMargins left="0.70866141732283472" right="0.70866141732283472" top="0.74803149606299213" bottom="0.74803149606299213" header="0.31496062992125984" footer="0.31496062992125984"/>
  <pageSetup paperSize="9" scale="76" fitToHeight="0" orientation="landscape" r:id="rId1"/>
  <headerFooter>
    <oddFooter>Stranica &amp;P</oddFooter>
  </headerFooter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EFB2A2-7EBD-4B21-A962-97C9DBA140D5}">
  <sheetPr>
    <pageSetUpPr fitToPage="1"/>
  </sheetPr>
  <dimension ref="A1:L211"/>
  <sheetViews>
    <sheetView workbookViewId="0">
      <selection activeCell="I103" sqref="I103"/>
    </sheetView>
  </sheetViews>
  <sheetFormatPr defaultColWidth="6.85546875" defaultRowHeight="15" outlineLevelRow="2"/>
  <cols>
    <col min="1" max="2" width="9.28515625" style="18" customWidth="1"/>
    <col min="3" max="3" width="63" style="18" bestFit="1" customWidth="1"/>
    <col min="4" max="4" width="10.140625" style="27" customWidth="1"/>
    <col min="5" max="5" width="4.85546875" style="24" bestFit="1" customWidth="1"/>
    <col min="6" max="6" width="10.5703125" style="18" bestFit="1" customWidth="1"/>
    <col min="7" max="7" width="11.5703125" style="18" bestFit="1" customWidth="1"/>
    <col min="8" max="8" width="14.5703125" style="18" customWidth="1"/>
    <col min="9" max="9" width="29" style="18" customWidth="1"/>
    <col min="10" max="10" width="10.85546875" style="19" customWidth="1"/>
    <col min="11" max="11" width="8" style="19" customWidth="1"/>
    <col min="12" max="12" width="14.85546875" style="18" customWidth="1"/>
    <col min="13" max="16384" width="6.85546875" style="18"/>
  </cols>
  <sheetData>
    <row r="1" spans="1:12">
      <c r="A1" s="17" t="s">
        <v>334</v>
      </c>
      <c r="B1" s="17"/>
    </row>
    <row r="2" spans="1:12">
      <c r="A2" s="17" t="s">
        <v>335</v>
      </c>
      <c r="B2" s="17"/>
    </row>
    <row r="3" spans="1:12">
      <c r="A3" s="17" t="s">
        <v>336</v>
      </c>
      <c r="B3" s="17"/>
    </row>
    <row r="5" spans="1:12" ht="15" customHeight="1">
      <c r="A5" s="51" t="s">
        <v>422</v>
      </c>
      <c r="B5" s="51"/>
      <c r="C5" s="51"/>
      <c r="D5" s="51"/>
      <c r="E5" s="51"/>
      <c r="F5" s="51"/>
      <c r="G5" s="51"/>
      <c r="H5" s="51"/>
      <c r="I5" s="51"/>
      <c r="J5" s="51"/>
      <c r="K5" s="51"/>
      <c r="L5" s="51"/>
    </row>
    <row r="6" spans="1:12" ht="15" customHeight="1">
      <c r="A6" s="52"/>
      <c r="B6" s="52"/>
      <c r="C6" s="52"/>
      <c r="D6" s="52"/>
      <c r="E6" s="52"/>
      <c r="F6" s="52"/>
      <c r="G6" s="52"/>
      <c r="H6" s="52"/>
      <c r="I6" s="52"/>
      <c r="J6" s="52"/>
      <c r="K6" s="52"/>
      <c r="L6" s="52"/>
    </row>
    <row r="8" spans="1:12" ht="45">
      <c r="A8" s="21" t="s">
        <v>423</v>
      </c>
      <c r="B8" s="21" t="s">
        <v>443</v>
      </c>
      <c r="C8" s="21" t="s">
        <v>424</v>
      </c>
      <c r="D8" s="28" t="s">
        <v>425</v>
      </c>
      <c r="E8" s="21" t="s">
        <v>426</v>
      </c>
      <c r="F8" s="21" t="s">
        <v>427</v>
      </c>
      <c r="G8" s="21" t="s">
        <v>428</v>
      </c>
      <c r="H8" s="21" t="s">
        <v>429</v>
      </c>
      <c r="I8" s="21" t="s">
        <v>430</v>
      </c>
      <c r="J8" s="22" t="s">
        <v>431</v>
      </c>
      <c r="K8" s="22" t="s">
        <v>432</v>
      </c>
      <c r="L8" s="21" t="s">
        <v>6</v>
      </c>
    </row>
    <row r="9" spans="1:12" hidden="1" outlineLevel="2">
      <c r="A9" s="24">
        <v>200029</v>
      </c>
      <c r="B9" s="24" t="str">
        <f>VLOOKUP(A9,'Dugotrajna imovina'!$A$2:$B$372,2,FALSE)</f>
        <v>031201</v>
      </c>
      <c r="C9" s="18" t="s">
        <v>226</v>
      </c>
      <c r="D9" s="27">
        <v>1</v>
      </c>
      <c r="E9" s="24" t="s">
        <v>7</v>
      </c>
      <c r="F9" s="19">
        <v>106.18</v>
      </c>
      <c r="G9" s="19">
        <f t="shared" ref="G9:G40" si="0">D9*F9</f>
        <v>106.18</v>
      </c>
      <c r="H9" s="24" t="s">
        <v>433</v>
      </c>
      <c r="I9" s="24" t="s">
        <v>434</v>
      </c>
      <c r="J9" s="19">
        <v>0</v>
      </c>
      <c r="K9" s="19">
        <v>0</v>
      </c>
    </row>
    <row r="10" spans="1:12" hidden="1" outlineLevel="2">
      <c r="A10" s="24">
        <v>200151</v>
      </c>
      <c r="B10" s="24" t="str">
        <f>VLOOKUP(A10,'Dugotrajna imovina'!$A$2:$B$372,2,FALSE)</f>
        <v>031201</v>
      </c>
      <c r="C10" s="18" t="s">
        <v>228</v>
      </c>
      <c r="D10" s="27">
        <v>1</v>
      </c>
      <c r="E10" s="24" t="s">
        <v>7</v>
      </c>
      <c r="F10" s="19">
        <v>153.63999999999999</v>
      </c>
      <c r="G10" s="19">
        <f t="shared" si="0"/>
        <v>153.63999999999999</v>
      </c>
      <c r="H10" s="24" t="s">
        <v>433</v>
      </c>
      <c r="I10" s="24" t="s">
        <v>434</v>
      </c>
      <c r="J10" s="19">
        <v>0</v>
      </c>
      <c r="K10" s="19">
        <v>0</v>
      </c>
    </row>
    <row r="11" spans="1:12" hidden="1" outlineLevel="2">
      <c r="A11" s="24">
        <v>200152</v>
      </c>
      <c r="B11" s="24" t="str">
        <f>VLOOKUP(A11,'Dugotrajna imovina'!$A$2:$B$372,2,FALSE)</f>
        <v>031201</v>
      </c>
      <c r="C11" s="18" t="s">
        <v>228</v>
      </c>
      <c r="D11" s="27">
        <v>1</v>
      </c>
      <c r="E11" s="24" t="s">
        <v>7</v>
      </c>
      <c r="F11" s="19">
        <v>172.14</v>
      </c>
      <c r="G11" s="19">
        <f t="shared" si="0"/>
        <v>172.14</v>
      </c>
      <c r="H11" s="24" t="s">
        <v>433</v>
      </c>
      <c r="I11" s="24" t="s">
        <v>434</v>
      </c>
      <c r="J11" s="19">
        <v>0</v>
      </c>
      <c r="K11" s="19">
        <v>0</v>
      </c>
    </row>
    <row r="12" spans="1:12" hidden="1" outlineLevel="2">
      <c r="A12" s="24">
        <v>200308</v>
      </c>
      <c r="B12" s="24" t="str">
        <f>VLOOKUP(A12,'Dugotrajna imovina'!$A$2:$B$372,2,FALSE)</f>
        <v>031201</v>
      </c>
      <c r="C12" s="18" t="s">
        <v>229</v>
      </c>
      <c r="D12" s="27">
        <v>1</v>
      </c>
      <c r="E12" s="24" t="s">
        <v>7</v>
      </c>
      <c r="F12" s="19">
        <v>2532.42</v>
      </c>
      <c r="G12" s="19">
        <f t="shared" si="0"/>
        <v>2532.42</v>
      </c>
      <c r="H12" s="24" t="s">
        <v>433</v>
      </c>
      <c r="I12" s="24" t="s">
        <v>434</v>
      </c>
      <c r="J12" s="19">
        <v>0</v>
      </c>
      <c r="K12" s="19">
        <v>0</v>
      </c>
    </row>
    <row r="13" spans="1:12" hidden="1" outlineLevel="2">
      <c r="A13" s="24">
        <v>200309</v>
      </c>
      <c r="B13" s="24" t="str">
        <f>VLOOKUP(A13,'Dugotrajna imovina'!$A$2:$B$372,2,FALSE)</f>
        <v>031201</v>
      </c>
      <c r="C13" s="18" t="s">
        <v>230</v>
      </c>
      <c r="D13" s="27">
        <v>1</v>
      </c>
      <c r="E13" s="24" t="s">
        <v>7</v>
      </c>
      <c r="F13" s="19">
        <v>412.1</v>
      </c>
      <c r="G13" s="19">
        <f t="shared" si="0"/>
        <v>412.1</v>
      </c>
      <c r="H13" s="24" t="s">
        <v>433</v>
      </c>
      <c r="I13" s="24" t="s">
        <v>434</v>
      </c>
      <c r="J13" s="19">
        <v>0</v>
      </c>
      <c r="K13" s="19">
        <v>0</v>
      </c>
    </row>
    <row r="14" spans="1:12" hidden="1" outlineLevel="2">
      <c r="A14" s="24">
        <v>200310</v>
      </c>
      <c r="B14" s="24" t="str">
        <f>VLOOKUP(A14,'Dugotrajna imovina'!$A$2:$B$372,2,FALSE)</f>
        <v>031201</v>
      </c>
      <c r="C14" s="18" t="s">
        <v>231</v>
      </c>
      <c r="D14" s="27">
        <v>1</v>
      </c>
      <c r="E14" s="24" t="s">
        <v>7</v>
      </c>
      <c r="F14" s="19">
        <v>4657.3100000000004</v>
      </c>
      <c r="G14" s="19">
        <f t="shared" si="0"/>
        <v>4657.3100000000004</v>
      </c>
      <c r="H14" s="24" t="s">
        <v>433</v>
      </c>
      <c r="I14" s="24" t="s">
        <v>434</v>
      </c>
      <c r="J14" s="19">
        <v>0</v>
      </c>
      <c r="K14" s="19">
        <v>0</v>
      </c>
    </row>
    <row r="15" spans="1:12" hidden="1" outlineLevel="2">
      <c r="A15" s="24">
        <v>200564</v>
      </c>
      <c r="B15" s="24" t="str">
        <f>VLOOKUP(A15,'Dugotrajna imovina'!$A$2:$B$372,2,FALSE)</f>
        <v>031201</v>
      </c>
      <c r="C15" s="18" t="s">
        <v>235</v>
      </c>
      <c r="D15" s="27">
        <v>1</v>
      </c>
      <c r="E15" s="24" t="s">
        <v>7</v>
      </c>
      <c r="F15" s="19">
        <v>2653.62</v>
      </c>
      <c r="G15" s="19">
        <f t="shared" si="0"/>
        <v>2653.62</v>
      </c>
      <c r="H15" s="24" t="s">
        <v>433</v>
      </c>
      <c r="I15" s="24" t="s">
        <v>434</v>
      </c>
      <c r="J15" s="19">
        <v>0</v>
      </c>
      <c r="K15" s="19">
        <v>0</v>
      </c>
    </row>
    <row r="16" spans="1:12" hidden="1" outlineLevel="2">
      <c r="A16" s="24">
        <v>200584</v>
      </c>
      <c r="B16" s="24" t="str">
        <f>VLOOKUP(A16,'Dugotrajna imovina'!$A$2:$B$372,2,FALSE)</f>
        <v>031201</v>
      </c>
      <c r="C16" s="18" t="s">
        <v>236</v>
      </c>
      <c r="D16" s="27">
        <v>1</v>
      </c>
      <c r="E16" s="24" t="s">
        <v>7</v>
      </c>
      <c r="F16" s="19">
        <v>3565.93</v>
      </c>
      <c r="G16" s="19">
        <f t="shared" si="0"/>
        <v>3565.93</v>
      </c>
      <c r="H16" s="24" t="s">
        <v>433</v>
      </c>
      <c r="I16" s="24" t="s">
        <v>434</v>
      </c>
      <c r="J16" s="19">
        <v>0</v>
      </c>
      <c r="K16" s="19">
        <v>0</v>
      </c>
    </row>
    <row r="17" spans="1:11" hidden="1" outlineLevel="2">
      <c r="A17" s="24">
        <v>200589</v>
      </c>
      <c r="B17" s="24" t="str">
        <f>VLOOKUP(A17,'Dugotrajna imovina'!$A$2:$B$372,2,FALSE)</f>
        <v>031201</v>
      </c>
      <c r="C17" s="18" t="s">
        <v>237</v>
      </c>
      <c r="D17" s="27">
        <v>1</v>
      </c>
      <c r="E17" s="24" t="s">
        <v>7</v>
      </c>
      <c r="F17" s="19">
        <v>4937.29</v>
      </c>
      <c r="G17" s="19">
        <f t="shared" si="0"/>
        <v>4937.29</v>
      </c>
      <c r="H17" s="24" t="s">
        <v>433</v>
      </c>
      <c r="I17" s="24" t="s">
        <v>434</v>
      </c>
      <c r="J17" s="19">
        <v>0</v>
      </c>
      <c r="K17" s="19">
        <v>0</v>
      </c>
    </row>
    <row r="18" spans="1:11" hidden="1" outlineLevel="2">
      <c r="A18" s="24">
        <v>200611</v>
      </c>
      <c r="B18" s="24" t="str">
        <f>VLOOKUP(A18,'Dugotrajna imovina'!$A$2:$B$372,2,FALSE)</f>
        <v>031201</v>
      </c>
      <c r="C18" s="18" t="s">
        <v>239</v>
      </c>
      <c r="D18" s="27">
        <v>1</v>
      </c>
      <c r="E18" s="24" t="s">
        <v>7</v>
      </c>
      <c r="F18" s="19">
        <v>398.17</v>
      </c>
      <c r="G18" s="19">
        <f t="shared" si="0"/>
        <v>398.17</v>
      </c>
      <c r="H18" s="24" t="s">
        <v>433</v>
      </c>
      <c r="I18" s="24" t="s">
        <v>434</v>
      </c>
      <c r="J18" s="19">
        <v>0</v>
      </c>
      <c r="K18" s="19">
        <v>0</v>
      </c>
    </row>
    <row r="19" spans="1:11" hidden="1" outlineLevel="2">
      <c r="A19" s="24">
        <v>200666</v>
      </c>
      <c r="B19" s="24" t="str">
        <f>VLOOKUP(A19,'Dugotrajna imovina'!$A$2:$B$372,2,FALSE)</f>
        <v>031201</v>
      </c>
      <c r="C19" s="18" t="s">
        <v>240</v>
      </c>
      <c r="D19" s="27">
        <v>1</v>
      </c>
      <c r="E19" s="24" t="s">
        <v>7</v>
      </c>
      <c r="F19" s="19">
        <v>165.64</v>
      </c>
      <c r="G19" s="19">
        <f t="shared" si="0"/>
        <v>165.64</v>
      </c>
      <c r="H19" s="24" t="s">
        <v>433</v>
      </c>
      <c r="I19" s="24" t="s">
        <v>434</v>
      </c>
      <c r="J19" s="19">
        <v>0</v>
      </c>
      <c r="K19" s="19">
        <v>0</v>
      </c>
    </row>
    <row r="20" spans="1:11" hidden="1" outlineLevel="2">
      <c r="A20" s="24">
        <v>200667</v>
      </c>
      <c r="B20" s="24" t="str">
        <f>VLOOKUP(A20,'Dugotrajna imovina'!$A$2:$B$372,2,FALSE)</f>
        <v>031201</v>
      </c>
      <c r="C20" s="18" t="s">
        <v>241</v>
      </c>
      <c r="D20" s="27">
        <v>1</v>
      </c>
      <c r="E20" s="24" t="s">
        <v>7</v>
      </c>
      <c r="F20" s="19">
        <v>165.64</v>
      </c>
      <c r="G20" s="19">
        <f t="shared" si="0"/>
        <v>165.64</v>
      </c>
      <c r="H20" s="24" t="s">
        <v>433</v>
      </c>
      <c r="I20" s="24" t="s">
        <v>434</v>
      </c>
      <c r="J20" s="19">
        <v>0</v>
      </c>
      <c r="K20" s="19">
        <v>0</v>
      </c>
    </row>
    <row r="21" spans="1:11" hidden="1" outlineLevel="2">
      <c r="A21" s="24">
        <v>200668</v>
      </c>
      <c r="B21" s="24" t="str">
        <f>VLOOKUP(A21,'Dugotrajna imovina'!$A$2:$B$372,2,FALSE)</f>
        <v>031201</v>
      </c>
      <c r="C21" s="18" t="s">
        <v>242</v>
      </c>
      <c r="D21" s="27">
        <v>1</v>
      </c>
      <c r="E21" s="24" t="s">
        <v>7</v>
      </c>
      <c r="F21" s="19">
        <v>524.66999999999996</v>
      </c>
      <c r="G21" s="19">
        <f t="shared" si="0"/>
        <v>524.66999999999996</v>
      </c>
      <c r="H21" s="24" t="s">
        <v>433</v>
      </c>
      <c r="I21" s="24" t="s">
        <v>434</v>
      </c>
      <c r="J21" s="19">
        <v>0</v>
      </c>
      <c r="K21" s="19">
        <v>0</v>
      </c>
    </row>
    <row r="22" spans="1:11" hidden="1" outlineLevel="2">
      <c r="A22" s="24">
        <v>200702</v>
      </c>
      <c r="B22" s="24" t="str">
        <f>VLOOKUP(A22,'Dugotrajna imovina'!$A$2:$B$372,2,FALSE)</f>
        <v>031201</v>
      </c>
      <c r="C22" s="18" t="s">
        <v>244</v>
      </c>
      <c r="D22" s="27">
        <v>1</v>
      </c>
      <c r="E22" s="24" t="s">
        <v>7</v>
      </c>
      <c r="F22" s="19">
        <v>20111.830000000002</v>
      </c>
      <c r="G22" s="19">
        <f t="shared" si="0"/>
        <v>20111.830000000002</v>
      </c>
      <c r="H22" s="24" t="s">
        <v>433</v>
      </c>
      <c r="I22" s="24" t="s">
        <v>434</v>
      </c>
      <c r="J22" s="19">
        <v>0</v>
      </c>
      <c r="K22" s="19">
        <v>0</v>
      </c>
    </row>
    <row r="23" spans="1:11" hidden="1" outlineLevel="2">
      <c r="A23" s="24">
        <v>200775</v>
      </c>
      <c r="B23" s="24" t="str">
        <f>VLOOKUP(A23,'Dugotrajna imovina'!$A$2:$B$372,2,FALSE)</f>
        <v>031201</v>
      </c>
      <c r="C23" s="18" t="s">
        <v>245</v>
      </c>
      <c r="D23" s="27">
        <v>1</v>
      </c>
      <c r="E23" s="24" t="s">
        <v>7</v>
      </c>
      <c r="F23" s="19">
        <v>4208.71</v>
      </c>
      <c r="G23" s="19">
        <f t="shared" si="0"/>
        <v>4208.71</v>
      </c>
      <c r="H23" s="24" t="s">
        <v>433</v>
      </c>
      <c r="I23" s="24" t="s">
        <v>434</v>
      </c>
      <c r="J23" s="19">
        <v>0</v>
      </c>
      <c r="K23" s="19">
        <v>0</v>
      </c>
    </row>
    <row r="24" spans="1:11" hidden="1" outlineLevel="2">
      <c r="A24" s="24">
        <v>200776</v>
      </c>
      <c r="B24" s="24" t="str">
        <f>VLOOKUP(A24,'Dugotrajna imovina'!$A$2:$B$372,2,FALSE)</f>
        <v>031201</v>
      </c>
      <c r="C24" s="18" t="s">
        <v>245</v>
      </c>
      <c r="D24" s="27">
        <v>1</v>
      </c>
      <c r="E24" s="24" t="s">
        <v>7</v>
      </c>
      <c r="F24" s="19">
        <v>4219.42</v>
      </c>
      <c r="G24" s="19">
        <f t="shared" si="0"/>
        <v>4219.42</v>
      </c>
      <c r="H24" s="24" t="s">
        <v>433</v>
      </c>
      <c r="I24" s="24" t="s">
        <v>434</v>
      </c>
      <c r="J24" s="19">
        <v>0</v>
      </c>
      <c r="K24" s="19">
        <v>0</v>
      </c>
    </row>
    <row r="25" spans="1:11" hidden="1" outlineLevel="2">
      <c r="A25" s="24">
        <v>200777</v>
      </c>
      <c r="B25" s="24" t="str">
        <f>VLOOKUP(A25,'Dugotrajna imovina'!$A$2:$B$372,2,FALSE)</f>
        <v>031201</v>
      </c>
      <c r="C25" s="18" t="s">
        <v>246</v>
      </c>
      <c r="D25" s="27">
        <v>1</v>
      </c>
      <c r="E25" s="24" t="s">
        <v>7</v>
      </c>
      <c r="F25" s="19">
        <v>9888.98</v>
      </c>
      <c r="G25" s="19">
        <f t="shared" si="0"/>
        <v>9888.98</v>
      </c>
      <c r="H25" s="24" t="s">
        <v>433</v>
      </c>
      <c r="I25" s="24" t="s">
        <v>434</v>
      </c>
      <c r="J25" s="19">
        <v>0</v>
      </c>
      <c r="K25" s="19">
        <v>0</v>
      </c>
    </row>
    <row r="26" spans="1:11" hidden="1" outlineLevel="2">
      <c r="A26" s="24">
        <v>200779</v>
      </c>
      <c r="B26" s="24" t="str">
        <f>VLOOKUP(A26,'Dugotrajna imovina'!$A$2:$B$372,2,FALSE)</f>
        <v>031201</v>
      </c>
      <c r="C26" s="18" t="s">
        <v>247</v>
      </c>
      <c r="D26" s="27">
        <v>1</v>
      </c>
      <c r="E26" s="24" t="s">
        <v>7</v>
      </c>
      <c r="F26" s="19">
        <v>49589.33</v>
      </c>
      <c r="G26" s="19">
        <f t="shared" si="0"/>
        <v>49589.33</v>
      </c>
      <c r="H26" s="24" t="s">
        <v>433</v>
      </c>
      <c r="I26" s="24" t="s">
        <v>434</v>
      </c>
      <c r="J26" s="19">
        <v>0</v>
      </c>
      <c r="K26" s="19">
        <v>0</v>
      </c>
    </row>
    <row r="27" spans="1:11" hidden="1" outlineLevel="2">
      <c r="A27" s="24">
        <v>200780</v>
      </c>
      <c r="B27" s="24" t="str">
        <f>VLOOKUP(A27,'Dugotrajna imovina'!$A$2:$B$372,2,FALSE)</f>
        <v>031201</v>
      </c>
      <c r="C27" s="18" t="s">
        <v>248</v>
      </c>
      <c r="D27" s="27">
        <v>1</v>
      </c>
      <c r="E27" s="24" t="s">
        <v>7</v>
      </c>
      <c r="F27" s="19">
        <v>4265.88</v>
      </c>
      <c r="G27" s="19">
        <f t="shared" si="0"/>
        <v>4265.88</v>
      </c>
      <c r="H27" s="24" t="s">
        <v>433</v>
      </c>
      <c r="I27" s="24" t="s">
        <v>434</v>
      </c>
      <c r="J27" s="19">
        <v>0</v>
      </c>
      <c r="K27" s="19">
        <v>0</v>
      </c>
    </row>
    <row r="28" spans="1:11" hidden="1" outlineLevel="2">
      <c r="A28" s="24">
        <v>200781</v>
      </c>
      <c r="B28" s="24" t="str">
        <f>VLOOKUP(A28,'Dugotrajna imovina'!$A$2:$B$372,2,FALSE)</f>
        <v>031201</v>
      </c>
      <c r="C28" s="18" t="s">
        <v>247</v>
      </c>
      <c r="D28" s="27">
        <v>1</v>
      </c>
      <c r="E28" s="24" t="s">
        <v>7</v>
      </c>
      <c r="F28" s="19">
        <v>20650.61</v>
      </c>
      <c r="G28" s="19">
        <f t="shared" si="0"/>
        <v>20650.61</v>
      </c>
      <c r="H28" s="24" t="s">
        <v>433</v>
      </c>
      <c r="I28" s="24" t="s">
        <v>434</v>
      </c>
      <c r="J28" s="19">
        <v>0</v>
      </c>
      <c r="K28" s="19">
        <v>0</v>
      </c>
    </row>
    <row r="29" spans="1:11" hidden="1" outlineLevel="2">
      <c r="A29" s="24">
        <v>200782</v>
      </c>
      <c r="B29" s="24" t="str">
        <f>VLOOKUP(A29,'Dugotrajna imovina'!$A$2:$B$372,2,FALSE)</f>
        <v>031201</v>
      </c>
      <c r="C29" s="18" t="s">
        <v>247</v>
      </c>
      <c r="D29" s="27">
        <v>1</v>
      </c>
      <c r="E29" s="24" t="s">
        <v>7</v>
      </c>
      <c r="F29" s="19">
        <v>6384.46</v>
      </c>
      <c r="G29" s="19">
        <f t="shared" si="0"/>
        <v>6384.46</v>
      </c>
      <c r="H29" s="24" t="s">
        <v>433</v>
      </c>
      <c r="I29" s="24" t="s">
        <v>434</v>
      </c>
      <c r="J29" s="19">
        <v>0</v>
      </c>
      <c r="K29" s="19">
        <v>0</v>
      </c>
    </row>
    <row r="30" spans="1:11" hidden="1" outlineLevel="2">
      <c r="A30" s="24">
        <v>200788</v>
      </c>
      <c r="B30" s="24" t="str">
        <f>VLOOKUP(A30,'Dugotrajna imovina'!$A$2:$B$372,2,FALSE)</f>
        <v>031201</v>
      </c>
      <c r="C30" s="18" t="s">
        <v>249</v>
      </c>
      <c r="D30" s="27">
        <v>1</v>
      </c>
      <c r="E30" s="24" t="s">
        <v>7</v>
      </c>
      <c r="F30" s="19">
        <v>2244.4699999999998</v>
      </c>
      <c r="G30" s="19">
        <f t="shared" si="0"/>
        <v>2244.4699999999998</v>
      </c>
      <c r="H30" s="24" t="s">
        <v>433</v>
      </c>
      <c r="I30" s="24" t="s">
        <v>434</v>
      </c>
      <c r="J30" s="19">
        <v>0</v>
      </c>
      <c r="K30" s="19">
        <v>0</v>
      </c>
    </row>
    <row r="31" spans="1:11" hidden="1" outlineLevel="2">
      <c r="A31" s="24">
        <v>200789</v>
      </c>
      <c r="B31" s="24" t="str">
        <f>VLOOKUP(A31,'Dugotrajna imovina'!$A$2:$B$372,2,FALSE)</f>
        <v>031201</v>
      </c>
      <c r="C31" s="18" t="s">
        <v>249</v>
      </c>
      <c r="D31" s="27">
        <v>1</v>
      </c>
      <c r="E31" s="24" t="s">
        <v>7</v>
      </c>
      <c r="F31" s="19">
        <v>4093.12</v>
      </c>
      <c r="G31" s="19">
        <f t="shared" si="0"/>
        <v>4093.12</v>
      </c>
      <c r="H31" s="24" t="s">
        <v>433</v>
      </c>
      <c r="I31" s="24" t="s">
        <v>434</v>
      </c>
      <c r="J31" s="19">
        <v>0</v>
      </c>
      <c r="K31" s="19">
        <v>0</v>
      </c>
    </row>
    <row r="32" spans="1:11" hidden="1" outlineLevel="2">
      <c r="A32" s="24">
        <v>200791</v>
      </c>
      <c r="B32" s="24" t="str">
        <f>VLOOKUP(A32,'Dugotrajna imovina'!$A$2:$B$372,2,FALSE)</f>
        <v>031201</v>
      </c>
      <c r="C32" s="18" t="s">
        <v>250</v>
      </c>
      <c r="D32" s="27">
        <v>1</v>
      </c>
      <c r="E32" s="24" t="s">
        <v>7</v>
      </c>
      <c r="F32" s="19">
        <v>2717.5</v>
      </c>
      <c r="G32" s="19">
        <f t="shared" si="0"/>
        <v>2717.5</v>
      </c>
      <c r="H32" s="24" t="s">
        <v>433</v>
      </c>
      <c r="I32" s="24" t="s">
        <v>434</v>
      </c>
      <c r="J32" s="19">
        <v>0</v>
      </c>
      <c r="K32" s="19">
        <v>0</v>
      </c>
    </row>
    <row r="33" spans="1:11" hidden="1" outlineLevel="2">
      <c r="A33" s="24">
        <v>200807</v>
      </c>
      <c r="B33" s="24" t="str">
        <f>VLOOKUP(A33,'Dugotrajna imovina'!$A$2:$B$372,2,FALSE)</f>
        <v>031201</v>
      </c>
      <c r="C33" s="18" t="s">
        <v>253</v>
      </c>
      <c r="D33" s="27">
        <v>1</v>
      </c>
      <c r="E33" s="24" t="s">
        <v>7</v>
      </c>
      <c r="F33" s="19">
        <v>971.74</v>
      </c>
      <c r="G33" s="19">
        <f t="shared" si="0"/>
        <v>971.74</v>
      </c>
      <c r="H33" s="24" t="s">
        <v>433</v>
      </c>
      <c r="I33" s="24" t="s">
        <v>434</v>
      </c>
      <c r="J33" s="19">
        <v>0</v>
      </c>
      <c r="K33" s="19">
        <v>0</v>
      </c>
    </row>
    <row r="34" spans="1:11" hidden="1" outlineLevel="2">
      <c r="A34" s="24">
        <v>200808</v>
      </c>
      <c r="B34" s="24" t="str">
        <f>VLOOKUP(A34,'Dugotrajna imovina'!$A$2:$B$372,2,FALSE)</f>
        <v>031201</v>
      </c>
      <c r="C34" s="18" t="s">
        <v>253</v>
      </c>
      <c r="D34" s="27">
        <v>1</v>
      </c>
      <c r="E34" s="24" t="s">
        <v>7</v>
      </c>
      <c r="F34" s="19">
        <v>971.74</v>
      </c>
      <c r="G34" s="19">
        <f t="shared" si="0"/>
        <v>971.74</v>
      </c>
      <c r="H34" s="24" t="s">
        <v>433</v>
      </c>
      <c r="I34" s="24" t="s">
        <v>434</v>
      </c>
      <c r="J34" s="19">
        <v>0</v>
      </c>
      <c r="K34" s="19">
        <v>0</v>
      </c>
    </row>
    <row r="35" spans="1:11" hidden="1" outlineLevel="2">
      <c r="A35" s="24">
        <v>200814</v>
      </c>
      <c r="B35" s="24" t="str">
        <f>VLOOKUP(A35,'Dugotrajna imovina'!$A$2:$B$372,2,FALSE)</f>
        <v>031201</v>
      </c>
      <c r="C35" s="18" t="s">
        <v>93</v>
      </c>
      <c r="D35" s="27">
        <v>1</v>
      </c>
      <c r="E35" s="24" t="s">
        <v>7</v>
      </c>
      <c r="F35" s="19">
        <v>356.89</v>
      </c>
      <c r="G35" s="19">
        <f t="shared" si="0"/>
        <v>356.89</v>
      </c>
      <c r="H35" s="24" t="s">
        <v>433</v>
      </c>
      <c r="I35" s="24" t="s">
        <v>434</v>
      </c>
      <c r="J35" s="19">
        <v>0</v>
      </c>
      <c r="K35" s="19">
        <v>0</v>
      </c>
    </row>
    <row r="36" spans="1:11" hidden="1" outlineLevel="2">
      <c r="A36" s="24">
        <v>200815</v>
      </c>
      <c r="B36" s="24" t="str">
        <f>VLOOKUP(A36,'Dugotrajna imovina'!$A$2:$B$372,2,FALSE)</f>
        <v>031201</v>
      </c>
      <c r="C36" s="18" t="s">
        <v>94</v>
      </c>
      <c r="D36" s="27">
        <v>1</v>
      </c>
      <c r="E36" s="24" t="s">
        <v>7</v>
      </c>
      <c r="F36" s="19">
        <v>356.89</v>
      </c>
      <c r="G36" s="19">
        <f t="shared" si="0"/>
        <v>356.89</v>
      </c>
      <c r="H36" s="24" t="s">
        <v>433</v>
      </c>
      <c r="I36" s="24" t="s">
        <v>434</v>
      </c>
      <c r="J36" s="19">
        <v>0</v>
      </c>
      <c r="K36" s="19">
        <v>0</v>
      </c>
    </row>
    <row r="37" spans="1:11" hidden="1" outlineLevel="2">
      <c r="A37" s="24">
        <v>200828</v>
      </c>
      <c r="B37" s="24" t="str">
        <f>VLOOKUP(A37,'Dugotrajna imovina'!$A$2:$B$372,2,FALSE)</f>
        <v>031201</v>
      </c>
      <c r="C37" s="18" t="s">
        <v>254</v>
      </c>
      <c r="D37" s="27">
        <v>1</v>
      </c>
      <c r="E37" s="24" t="s">
        <v>7</v>
      </c>
      <c r="F37" s="19">
        <v>849.26</v>
      </c>
      <c r="G37" s="19">
        <f t="shared" si="0"/>
        <v>849.26</v>
      </c>
      <c r="H37" s="24" t="s">
        <v>433</v>
      </c>
      <c r="I37" s="24" t="s">
        <v>434</v>
      </c>
      <c r="J37" s="19">
        <v>0</v>
      </c>
      <c r="K37" s="19">
        <v>0</v>
      </c>
    </row>
    <row r="38" spans="1:11" hidden="1" outlineLevel="2">
      <c r="A38" s="24">
        <v>200840</v>
      </c>
      <c r="B38" s="24" t="str">
        <f>VLOOKUP(A38,'Dugotrajna imovina'!$A$2:$B$372,2,FALSE)</f>
        <v>031201</v>
      </c>
      <c r="C38" s="18" t="s">
        <v>113</v>
      </c>
      <c r="D38" s="27">
        <v>1</v>
      </c>
      <c r="E38" s="24" t="s">
        <v>7</v>
      </c>
      <c r="F38" s="19">
        <v>75.52</v>
      </c>
      <c r="G38" s="19">
        <f t="shared" si="0"/>
        <v>75.52</v>
      </c>
      <c r="H38" s="24" t="s">
        <v>433</v>
      </c>
      <c r="I38" s="24" t="s">
        <v>434</v>
      </c>
      <c r="J38" s="19">
        <v>0</v>
      </c>
      <c r="K38" s="19">
        <v>0</v>
      </c>
    </row>
    <row r="39" spans="1:11" hidden="1" outlineLevel="2">
      <c r="A39" s="24">
        <v>200859</v>
      </c>
      <c r="B39" s="24" t="str">
        <f>VLOOKUP(A39,'Dugotrajna imovina'!$A$2:$B$372,2,FALSE)</f>
        <v>031201</v>
      </c>
      <c r="C39" s="18" t="s">
        <v>256</v>
      </c>
      <c r="D39" s="27">
        <v>1</v>
      </c>
      <c r="E39" s="24" t="s">
        <v>7</v>
      </c>
      <c r="F39" s="19">
        <v>90.57</v>
      </c>
      <c r="G39" s="19">
        <f t="shared" si="0"/>
        <v>90.57</v>
      </c>
      <c r="H39" s="24" t="s">
        <v>433</v>
      </c>
      <c r="I39" s="24" t="s">
        <v>434</v>
      </c>
      <c r="J39" s="19">
        <v>0</v>
      </c>
      <c r="K39" s="19">
        <v>0</v>
      </c>
    </row>
    <row r="40" spans="1:11" hidden="1" outlineLevel="2">
      <c r="A40" s="24">
        <v>200879</v>
      </c>
      <c r="B40" s="24" t="str">
        <f>VLOOKUP(A40,'Dugotrajna imovina'!$A$2:$B$372,2,FALSE)</f>
        <v>031201</v>
      </c>
      <c r="C40" s="18" t="s">
        <v>112</v>
      </c>
      <c r="D40" s="27">
        <v>1</v>
      </c>
      <c r="E40" s="24" t="s">
        <v>7</v>
      </c>
      <c r="F40" s="19">
        <v>66.8</v>
      </c>
      <c r="G40" s="19">
        <f t="shared" si="0"/>
        <v>66.8</v>
      </c>
      <c r="H40" s="24" t="s">
        <v>433</v>
      </c>
      <c r="I40" s="24" t="s">
        <v>434</v>
      </c>
      <c r="J40" s="19">
        <v>0</v>
      </c>
      <c r="K40" s="19">
        <v>0</v>
      </c>
    </row>
    <row r="41" spans="1:11" hidden="1" outlineLevel="2">
      <c r="A41" s="24">
        <v>200942</v>
      </c>
      <c r="B41" s="24" t="str">
        <f>VLOOKUP(A41,'Dugotrajna imovina'!$A$2:$B$372,2,FALSE)</f>
        <v>031201</v>
      </c>
      <c r="C41" s="18" t="s">
        <v>159</v>
      </c>
      <c r="D41" s="27">
        <v>1</v>
      </c>
      <c r="E41" s="24" t="s">
        <v>7</v>
      </c>
      <c r="F41" s="19">
        <v>234.12</v>
      </c>
      <c r="G41" s="19">
        <f t="shared" ref="G41:G72" si="1">D41*F41</f>
        <v>234.12</v>
      </c>
      <c r="H41" s="24" t="s">
        <v>433</v>
      </c>
      <c r="I41" s="24" t="s">
        <v>434</v>
      </c>
      <c r="J41" s="19">
        <v>0</v>
      </c>
      <c r="K41" s="19">
        <v>0</v>
      </c>
    </row>
    <row r="42" spans="1:11" hidden="1" outlineLevel="2">
      <c r="A42" s="24">
        <v>200943</v>
      </c>
      <c r="B42" s="24" t="str">
        <f>VLOOKUP(A42,'Dugotrajna imovina'!$A$2:$B$372,2,FALSE)</f>
        <v>031201</v>
      </c>
      <c r="C42" s="18" t="s">
        <v>159</v>
      </c>
      <c r="D42" s="27">
        <v>1</v>
      </c>
      <c r="E42" s="24" t="s">
        <v>7</v>
      </c>
      <c r="F42" s="19">
        <v>234.12</v>
      </c>
      <c r="G42" s="19">
        <f t="shared" si="1"/>
        <v>234.12</v>
      </c>
      <c r="H42" s="24" t="s">
        <v>433</v>
      </c>
      <c r="I42" s="24" t="s">
        <v>434</v>
      </c>
      <c r="J42" s="19">
        <v>0</v>
      </c>
      <c r="K42" s="19">
        <v>0</v>
      </c>
    </row>
    <row r="43" spans="1:11" hidden="1" outlineLevel="2">
      <c r="A43" s="24">
        <v>200944</v>
      </c>
      <c r="B43" s="24" t="str">
        <f>VLOOKUP(A43,'Dugotrajna imovina'!$A$2:$B$372,2,FALSE)</f>
        <v>031201</v>
      </c>
      <c r="C43" s="18" t="s">
        <v>159</v>
      </c>
      <c r="D43" s="27">
        <v>1</v>
      </c>
      <c r="E43" s="24" t="s">
        <v>7</v>
      </c>
      <c r="F43" s="19">
        <v>234.12</v>
      </c>
      <c r="G43" s="19">
        <f t="shared" si="1"/>
        <v>234.12</v>
      </c>
      <c r="H43" s="24" t="s">
        <v>433</v>
      </c>
      <c r="I43" s="24" t="s">
        <v>434</v>
      </c>
      <c r="J43" s="19">
        <v>0</v>
      </c>
      <c r="K43" s="19">
        <v>0</v>
      </c>
    </row>
    <row r="44" spans="1:11" hidden="1" outlineLevel="2">
      <c r="A44" s="24">
        <v>200947</v>
      </c>
      <c r="B44" s="24" t="str">
        <f>VLOOKUP(A44,'Dugotrajna imovina'!$A$2:$B$372,2,FALSE)</f>
        <v>031201</v>
      </c>
      <c r="C44" s="18" t="s">
        <v>159</v>
      </c>
      <c r="D44" s="27">
        <v>1</v>
      </c>
      <c r="E44" s="24" t="s">
        <v>7</v>
      </c>
      <c r="F44" s="19">
        <v>234.12</v>
      </c>
      <c r="G44" s="19">
        <f t="shared" si="1"/>
        <v>234.12</v>
      </c>
      <c r="H44" s="24" t="s">
        <v>433</v>
      </c>
      <c r="I44" s="24" t="s">
        <v>434</v>
      </c>
      <c r="J44" s="19">
        <v>0</v>
      </c>
      <c r="K44" s="19">
        <v>0</v>
      </c>
    </row>
    <row r="45" spans="1:11" hidden="1" outlineLevel="2">
      <c r="A45" s="24">
        <v>200948</v>
      </c>
      <c r="B45" s="24" t="str">
        <f>VLOOKUP(A45,'Dugotrajna imovina'!$A$2:$B$372,2,FALSE)</f>
        <v>031201</v>
      </c>
      <c r="C45" s="18" t="s">
        <v>159</v>
      </c>
      <c r="D45" s="27">
        <v>1</v>
      </c>
      <c r="E45" s="24" t="s">
        <v>7</v>
      </c>
      <c r="F45" s="19">
        <v>234.12</v>
      </c>
      <c r="G45" s="19">
        <f t="shared" si="1"/>
        <v>234.12</v>
      </c>
      <c r="H45" s="24" t="s">
        <v>433</v>
      </c>
      <c r="I45" s="24" t="s">
        <v>434</v>
      </c>
      <c r="J45" s="19">
        <v>0</v>
      </c>
      <c r="K45" s="19">
        <v>0</v>
      </c>
    </row>
    <row r="46" spans="1:11" hidden="1" outlineLevel="2">
      <c r="A46" s="24">
        <v>200951</v>
      </c>
      <c r="B46" s="24" t="str">
        <f>VLOOKUP(A46,'Dugotrajna imovina'!$A$2:$B$372,2,FALSE)</f>
        <v>031201</v>
      </c>
      <c r="C46" s="18" t="s">
        <v>257</v>
      </c>
      <c r="D46" s="27">
        <v>1</v>
      </c>
      <c r="E46" s="24" t="s">
        <v>7</v>
      </c>
      <c r="F46" s="19">
        <v>71.849999999999994</v>
      </c>
      <c r="G46" s="19">
        <f t="shared" si="1"/>
        <v>71.849999999999994</v>
      </c>
      <c r="H46" s="24" t="s">
        <v>433</v>
      </c>
      <c r="I46" s="24" t="s">
        <v>434</v>
      </c>
      <c r="J46" s="19">
        <v>0</v>
      </c>
      <c r="K46" s="19">
        <v>0</v>
      </c>
    </row>
    <row r="47" spans="1:11" hidden="1" outlineLevel="2">
      <c r="A47" s="24">
        <v>200952</v>
      </c>
      <c r="B47" s="24" t="str">
        <f>VLOOKUP(A47,'Dugotrajna imovina'!$A$2:$B$372,2,FALSE)</f>
        <v>031201</v>
      </c>
      <c r="C47" s="18" t="s">
        <v>258</v>
      </c>
      <c r="D47" s="27">
        <v>1</v>
      </c>
      <c r="E47" s="24" t="s">
        <v>7</v>
      </c>
      <c r="F47" s="19">
        <v>2313.27</v>
      </c>
      <c r="G47" s="19">
        <f t="shared" si="1"/>
        <v>2313.27</v>
      </c>
      <c r="H47" s="24" t="s">
        <v>433</v>
      </c>
      <c r="I47" s="24" t="s">
        <v>434</v>
      </c>
      <c r="J47" s="19">
        <v>0</v>
      </c>
      <c r="K47" s="19">
        <v>0</v>
      </c>
    </row>
    <row r="48" spans="1:11" hidden="1" outlineLevel="2">
      <c r="A48" s="24">
        <v>200998</v>
      </c>
      <c r="B48" s="24" t="str">
        <f>VLOOKUP(A48,'Dugotrajna imovina'!$A$2:$B$372,2,FALSE)</f>
        <v>031201</v>
      </c>
      <c r="C48" s="18" t="s">
        <v>260</v>
      </c>
      <c r="D48" s="27">
        <v>1</v>
      </c>
      <c r="E48" s="24" t="s">
        <v>7</v>
      </c>
      <c r="F48" s="19">
        <v>86.46</v>
      </c>
      <c r="G48" s="19">
        <f t="shared" si="1"/>
        <v>86.46</v>
      </c>
      <c r="H48" s="24" t="s">
        <v>433</v>
      </c>
      <c r="I48" s="24" t="s">
        <v>434</v>
      </c>
      <c r="J48" s="19">
        <v>0</v>
      </c>
      <c r="K48" s="19">
        <v>0</v>
      </c>
    </row>
    <row r="49" spans="1:11" hidden="1" outlineLevel="2">
      <c r="A49" s="24">
        <v>201029</v>
      </c>
      <c r="B49" s="24" t="str">
        <f>VLOOKUP(A49,'Dugotrajna imovina'!$A$2:$B$372,2,FALSE)</f>
        <v>031201</v>
      </c>
      <c r="C49" s="18" t="s">
        <v>159</v>
      </c>
      <c r="D49" s="27">
        <v>1</v>
      </c>
      <c r="E49" s="24" t="s">
        <v>7</v>
      </c>
      <c r="F49" s="19">
        <v>238.9</v>
      </c>
      <c r="G49" s="19">
        <f t="shared" si="1"/>
        <v>238.9</v>
      </c>
      <c r="H49" s="24" t="s">
        <v>433</v>
      </c>
      <c r="I49" s="24" t="s">
        <v>434</v>
      </c>
      <c r="J49" s="19">
        <v>0</v>
      </c>
      <c r="K49" s="19">
        <v>0</v>
      </c>
    </row>
    <row r="50" spans="1:11" hidden="1" outlineLevel="2">
      <c r="A50" s="24">
        <v>201107</v>
      </c>
      <c r="B50" s="24" t="str">
        <f>VLOOKUP(A50,'Dugotrajna imovina'!$A$2:$B$372,2,FALSE)</f>
        <v>031201</v>
      </c>
      <c r="C50" s="18" t="s">
        <v>262</v>
      </c>
      <c r="D50" s="27">
        <v>1</v>
      </c>
      <c r="E50" s="24" t="s">
        <v>7</v>
      </c>
      <c r="F50" s="19">
        <v>78531.600000000006</v>
      </c>
      <c r="G50" s="19">
        <f t="shared" si="1"/>
        <v>78531.600000000006</v>
      </c>
      <c r="H50" s="24" t="s">
        <v>433</v>
      </c>
      <c r="I50" s="24" t="s">
        <v>434</v>
      </c>
      <c r="J50" s="19">
        <v>0</v>
      </c>
      <c r="K50" s="19">
        <v>0</v>
      </c>
    </row>
    <row r="51" spans="1:11" hidden="1" outlineLevel="2">
      <c r="A51" s="24">
        <v>201108</v>
      </c>
      <c r="B51" s="24" t="str">
        <f>VLOOKUP(A51,'Dugotrajna imovina'!$A$2:$B$372,2,FALSE)</f>
        <v>031201</v>
      </c>
      <c r="C51" s="18" t="s">
        <v>263</v>
      </c>
      <c r="D51" s="27">
        <v>1</v>
      </c>
      <c r="E51" s="24" t="s">
        <v>7</v>
      </c>
      <c r="F51" s="19">
        <v>24667.96</v>
      </c>
      <c r="G51" s="19">
        <f t="shared" si="1"/>
        <v>24667.96</v>
      </c>
      <c r="H51" s="24" t="s">
        <v>433</v>
      </c>
      <c r="I51" s="24" t="s">
        <v>434</v>
      </c>
      <c r="J51" s="19">
        <v>0</v>
      </c>
      <c r="K51" s="19">
        <v>0</v>
      </c>
    </row>
    <row r="52" spans="1:11" hidden="1" outlineLevel="2">
      <c r="A52" s="24">
        <v>201119</v>
      </c>
      <c r="B52" s="24" t="str">
        <f>VLOOKUP(A52,'Dugotrajna imovina'!$A$2:$B$372,2,FALSE)</f>
        <v>031201</v>
      </c>
      <c r="C52" s="18" t="s">
        <v>264</v>
      </c>
      <c r="D52" s="27">
        <v>1</v>
      </c>
      <c r="E52" s="24" t="s">
        <v>7</v>
      </c>
      <c r="F52" s="19">
        <v>137.93</v>
      </c>
      <c r="G52" s="19">
        <f t="shared" si="1"/>
        <v>137.93</v>
      </c>
      <c r="H52" s="24" t="s">
        <v>433</v>
      </c>
      <c r="I52" s="24" t="s">
        <v>434</v>
      </c>
      <c r="J52" s="19">
        <v>0</v>
      </c>
      <c r="K52" s="19">
        <v>0</v>
      </c>
    </row>
    <row r="53" spans="1:11" hidden="1" outlineLevel="2">
      <c r="A53" s="24">
        <v>201120</v>
      </c>
      <c r="B53" s="24" t="str">
        <f>VLOOKUP(A53,'Dugotrajna imovina'!$A$2:$B$372,2,FALSE)</f>
        <v>031201</v>
      </c>
      <c r="C53" s="18" t="s">
        <v>265</v>
      </c>
      <c r="D53" s="27">
        <v>1</v>
      </c>
      <c r="E53" s="24" t="s">
        <v>7</v>
      </c>
      <c r="F53" s="19">
        <v>74.22</v>
      </c>
      <c r="G53" s="19">
        <f t="shared" si="1"/>
        <v>74.22</v>
      </c>
      <c r="H53" s="24" t="s">
        <v>433</v>
      </c>
      <c r="I53" s="24" t="s">
        <v>434</v>
      </c>
      <c r="J53" s="19">
        <v>0</v>
      </c>
      <c r="K53" s="19">
        <v>0</v>
      </c>
    </row>
    <row r="54" spans="1:11" hidden="1" outlineLevel="2">
      <c r="A54" s="24">
        <v>201121</v>
      </c>
      <c r="B54" s="24" t="str">
        <f>VLOOKUP(A54,'Dugotrajna imovina'!$A$2:$B$372,2,FALSE)</f>
        <v>031201</v>
      </c>
      <c r="C54" s="18" t="s">
        <v>266</v>
      </c>
      <c r="D54" s="27">
        <v>1</v>
      </c>
      <c r="E54" s="24" t="s">
        <v>7</v>
      </c>
      <c r="F54" s="19">
        <v>116.69</v>
      </c>
      <c r="G54" s="19">
        <f t="shared" si="1"/>
        <v>116.69</v>
      </c>
      <c r="H54" s="24" t="s">
        <v>433</v>
      </c>
      <c r="I54" s="24" t="s">
        <v>434</v>
      </c>
      <c r="J54" s="19">
        <v>0</v>
      </c>
      <c r="K54" s="19">
        <v>0</v>
      </c>
    </row>
    <row r="55" spans="1:11" hidden="1" outlineLevel="2">
      <c r="A55" s="24">
        <v>201139</v>
      </c>
      <c r="B55" s="24" t="str">
        <f>VLOOKUP(A55,'Dugotrajna imovina'!$A$2:$B$372,2,FALSE)</f>
        <v>031201</v>
      </c>
      <c r="C55" s="18" t="s">
        <v>267</v>
      </c>
      <c r="D55" s="27">
        <v>1</v>
      </c>
      <c r="E55" s="24" t="s">
        <v>7</v>
      </c>
      <c r="F55" s="19">
        <v>1258.21</v>
      </c>
      <c r="G55" s="19">
        <f t="shared" si="1"/>
        <v>1258.21</v>
      </c>
      <c r="H55" s="24" t="s">
        <v>433</v>
      </c>
      <c r="I55" s="24" t="s">
        <v>434</v>
      </c>
      <c r="J55" s="19">
        <v>0</v>
      </c>
      <c r="K55" s="19">
        <v>0</v>
      </c>
    </row>
    <row r="56" spans="1:11" hidden="1" outlineLevel="2">
      <c r="A56" s="24">
        <v>201281</v>
      </c>
      <c r="B56" s="24" t="str">
        <f>VLOOKUP(A56,'Dugotrajna imovina'!$A$2:$B$372,2,FALSE)</f>
        <v>031201</v>
      </c>
      <c r="C56" s="18" t="s">
        <v>269</v>
      </c>
      <c r="D56" s="27">
        <v>1</v>
      </c>
      <c r="E56" s="24" t="s">
        <v>7</v>
      </c>
      <c r="F56" s="19">
        <v>540.66</v>
      </c>
      <c r="G56" s="19">
        <f t="shared" si="1"/>
        <v>540.66</v>
      </c>
      <c r="H56" s="24" t="s">
        <v>433</v>
      </c>
      <c r="I56" s="24" t="s">
        <v>434</v>
      </c>
      <c r="J56" s="19">
        <v>0</v>
      </c>
      <c r="K56" s="19">
        <v>0</v>
      </c>
    </row>
    <row r="57" spans="1:11" hidden="1" outlineLevel="2">
      <c r="A57" s="24">
        <v>201285</v>
      </c>
      <c r="B57" s="24" t="str">
        <f>VLOOKUP(A57,'Dugotrajna imovina'!$A$2:$B$372,2,FALSE)</f>
        <v>031201</v>
      </c>
      <c r="C57" s="18" t="s">
        <v>271</v>
      </c>
      <c r="D57" s="27">
        <v>1</v>
      </c>
      <c r="E57" s="24" t="s">
        <v>7</v>
      </c>
      <c r="F57" s="19">
        <v>59.35</v>
      </c>
      <c r="G57" s="19">
        <f t="shared" si="1"/>
        <v>59.35</v>
      </c>
      <c r="H57" s="24" t="s">
        <v>433</v>
      </c>
      <c r="I57" s="24" t="s">
        <v>434</v>
      </c>
      <c r="J57" s="19">
        <v>0</v>
      </c>
      <c r="K57" s="19">
        <v>0</v>
      </c>
    </row>
    <row r="58" spans="1:11" hidden="1" outlineLevel="2">
      <c r="A58" s="24">
        <v>201286</v>
      </c>
      <c r="B58" s="24" t="str">
        <f>VLOOKUP(A58,'Dugotrajna imovina'!$A$2:$B$372,2,FALSE)</f>
        <v>031201</v>
      </c>
      <c r="C58" s="18" t="s">
        <v>271</v>
      </c>
      <c r="D58" s="27">
        <v>1</v>
      </c>
      <c r="E58" s="24" t="s">
        <v>7</v>
      </c>
      <c r="F58" s="19">
        <v>59.35</v>
      </c>
      <c r="G58" s="19">
        <f t="shared" si="1"/>
        <v>59.35</v>
      </c>
      <c r="H58" s="24" t="s">
        <v>433</v>
      </c>
      <c r="I58" s="24" t="s">
        <v>434</v>
      </c>
      <c r="J58" s="19">
        <v>0</v>
      </c>
      <c r="K58" s="19">
        <v>0</v>
      </c>
    </row>
    <row r="59" spans="1:11" hidden="1" outlineLevel="2">
      <c r="A59" s="24">
        <v>201319</v>
      </c>
      <c r="B59" s="24" t="str">
        <f>VLOOKUP(A59,'Dugotrajna imovina'!$A$2:$B$372,2,FALSE)</f>
        <v>031201</v>
      </c>
      <c r="C59" s="18" t="s">
        <v>272</v>
      </c>
      <c r="D59" s="27">
        <v>1</v>
      </c>
      <c r="E59" s="24" t="s">
        <v>7</v>
      </c>
      <c r="F59" s="19">
        <v>338.18</v>
      </c>
      <c r="G59" s="19">
        <f t="shared" si="1"/>
        <v>338.18</v>
      </c>
      <c r="H59" s="24" t="s">
        <v>433</v>
      </c>
      <c r="I59" s="24" t="s">
        <v>434</v>
      </c>
      <c r="J59" s="19">
        <v>0</v>
      </c>
      <c r="K59" s="19">
        <v>0</v>
      </c>
    </row>
    <row r="60" spans="1:11" hidden="1" outlineLevel="2">
      <c r="A60" s="24">
        <v>201320</v>
      </c>
      <c r="B60" s="24" t="str">
        <f>VLOOKUP(A60,'Dugotrajna imovina'!$A$2:$B$372,2,FALSE)</f>
        <v>031201</v>
      </c>
      <c r="C60" s="18" t="s">
        <v>272</v>
      </c>
      <c r="D60" s="27">
        <v>1</v>
      </c>
      <c r="E60" s="24" t="s">
        <v>7</v>
      </c>
      <c r="F60" s="19">
        <v>338.18</v>
      </c>
      <c r="G60" s="19">
        <f t="shared" si="1"/>
        <v>338.18</v>
      </c>
      <c r="H60" s="24" t="s">
        <v>433</v>
      </c>
      <c r="I60" s="24" t="s">
        <v>434</v>
      </c>
      <c r="J60" s="19">
        <v>0</v>
      </c>
      <c r="K60" s="19">
        <v>0</v>
      </c>
    </row>
    <row r="61" spans="1:11" hidden="1" outlineLevel="2">
      <c r="A61" s="24">
        <v>201342</v>
      </c>
      <c r="B61" s="24" t="str">
        <f>VLOOKUP(A61,'Dugotrajna imovina'!$A$2:$B$372,2,FALSE)</f>
        <v>031201</v>
      </c>
      <c r="C61" s="18" t="s">
        <v>273</v>
      </c>
      <c r="D61" s="27">
        <v>1</v>
      </c>
      <c r="E61" s="24" t="s">
        <v>7</v>
      </c>
      <c r="F61" s="19">
        <v>37397.57</v>
      </c>
      <c r="G61" s="19">
        <f t="shared" si="1"/>
        <v>37397.57</v>
      </c>
      <c r="H61" s="24" t="s">
        <v>433</v>
      </c>
      <c r="I61" s="24" t="s">
        <v>434</v>
      </c>
      <c r="J61" s="19">
        <v>0</v>
      </c>
      <c r="K61" s="19">
        <v>0</v>
      </c>
    </row>
    <row r="62" spans="1:11" hidden="1" outlineLevel="2">
      <c r="A62" s="24">
        <v>201344</v>
      </c>
      <c r="B62" s="24" t="str">
        <f>VLOOKUP(A62,'Dugotrajna imovina'!$A$2:$B$372,2,FALSE)</f>
        <v>031201</v>
      </c>
      <c r="C62" s="18" t="s">
        <v>274</v>
      </c>
      <c r="D62" s="27">
        <v>1</v>
      </c>
      <c r="E62" s="24" t="s">
        <v>7</v>
      </c>
      <c r="F62" s="19">
        <v>1234.32</v>
      </c>
      <c r="G62" s="19">
        <f t="shared" si="1"/>
        <v>1234.32</v>
      </c>
      <c r="H62" s="24" t="s">
        <v>433</v>
      </c>
      <c r="I62" s="24" t="s">
        <v>434</v>
      </c>
      <c r="J62" s="19">
        <v>0</v>
      </c>
      <c r="K62" s="19">
        <v>0</v>
      </c>
    </row>
    <row r="63" spans="1:11" hidden="1" outlineLevel="2">
      <c r="A63" s="24">
        <v>201414</v>
      </c>
      <c r="B63" s="24" t="str">
        <f>VLOOKUP(A63,'Dugotrajna imovina'!$A$2:$B$372,2,FALSE)</f>
        <v>031201</v>
      </c>
      <c r="C63" s="18" t="s">
        <v>278</v>
      </c>
      <c r="D63" s="27">
        <v>1</v>
      </c>
      <c r="E63" s="24" t="s">
        <v>7</v>
      </c>
      <c r="F63" s="19">
        <v>84.84</v>
      </c>
      <c r="G63" s="19">
        <f t="shared" si="1"/>
        <v>84.84</v>
      </c>
      <c r="H63" s="24" t="s">
        <v>433</v>
      </c>
      <c r="I63" s="24" t="s">
        <v>434</v>
      </c>
      <c r="J63" s="19">
        <v>0</v>
      </c>
      <c r="K63" s="19">
        <v>0</v>
      </c>
    </row>
    <row r="64" spans="1:11" hidden="1" outlineLevel="2">
      <c r="A64" s="24">
        <v>201450</v>
      </c>
      <c r="B64" s="24" t="str">
        <f>VLOOKUP(A64,'Dugotrajna imovina'!$A$2:$B$372,2,FALSE)</f>
        <v>031201</v>
      </c>
      <c r="C64" s="18" t="s">
        <v>279</v>
      </c>
      <c r="D64" s="27">
        <v>1</v>
      </c>
      <c r="E64" s="24" t="s">
        <v>7</v>
      </c>
      <c r="F64" s="19">
        <v>318.39999999999998</v>
      </c>
      <c r="G64" s="19">
        <f t="shared" si="1"/>
        <v>318.39999999999998</v>
      </c>
      <c r="H64" s="24" t="s">
        <v>433</v>
      </c>
      <c r="I64" s="24" t="s">
        <v>434</v>
      </c>
      <c r="J64" s="19">
        <v>0</v>
      </c>
      <c r="K64" s="19">
        <v>0</v>
      </c>
    </row>
    <row r="65" spans="1:11" hidden="1" outlineLevel="2">
      <c r="A65" s="24">
        <v>201630</v>
      </c>
      <c r="B65" s="24" t="str">
        <f>VLOOKUP(A65,'Dugotrajna imovina'!$A$2:$B$372,2,FALSE)</f>
        <v>031201</v>
      </c>
      <c r="C65" s="18" t="s">
        <v>280</v>
      </c>
      <c r="D65" s="27">
        <v>1</v>
      </c>
      <c r="E65" s="24" t="s">
        <v>7</v>
      </c>
      <c r="F65" s="19">
        <v>376.93</v>
      </c>
      <c r="G65" s="19">
        <f t="shared" si="1"/>
        <v>376.93</v>
      </c>
      <c r="H65" s="24" t="s">
        <v>433</v>
      </c>
      <c r="I65" s="24" t="s">
        <v>434</v>
      </c>
      <c r="J65" s="19">
        <v>0</v>
      </c>
      <c r="K65" s="19">
        <v>0</v>
      </c>
    </row>
    <row r="66" spans="1:11" hidden="1" outlineLevel="2">
      <c r="A66" s="24">
        <v>201720</v>
      </c>
      <c r="B66" s="24" t="str">
        <f>VLOOKUP(A66,'Dugotrajna imovina'!$A$2:$B$372,2,FALSE)</f>
        <v>031201</v>
      </c>
      <c r="C66" s="18" t="s">
        <v>281</v>
      </c>
      <c r="D66" s="27">
        <v>1</v>
      </c>
      <c r="E66" s="24" t="s">
        <v>7</v>
      </c>
      <c r="F66" s="19">
        <v>99.94</v>
      </c>
      <c r="G66" s="19">
        <f t="shared" si="1"/>
        <v>99.94</v>
      </c>
      <c r="H66" s="24" t="s">
        <v>433</v>
      </c>
      <c r="I66" s="24" t="s">
        <v>434</v>
      </c>
      <c r="J66" s="19">
        <v>0</v>
      </c>
      <c r="K66" s="19">
        <v>0</v>
      </c>
    </row>
    <row r="67" spans="1:11" hidden="1" outlineLevel="2">
      <c r="A67" s="24">
        <v>201779</v>
      </c>
      <c r="B67" s="24" t="str">
        <f>VLOOKUP(A67,'Dugotrajna imovina'!$A$2:$B$372,2,FALSE)</f>
        <v>031201</v>
      </c>
      <c r="C67" s="18" t="s">
        <v>283</v>
      </c>
      <c r="D67" s="27">
        <v>1</v>
      </c>
      <c r="E67" s="24" t="s">
        <v>7</v>
      </c>
      <c r="F67" s="19">
        <v>1061.54</v>
      </c>
      <c r="G67" s="19">
        <f t="shared" si="1"/>
        <v>1061.54</v>
      </c>
      <c r="H67" s="24" t="s">
        <v>433</v>
      </c>
      <c r="I67" s="24" t="s">
        <v>434</v>
      </c>
      <c r="J67" s="19">
        <v>0</v>
      </c>
      <c r="K67" s="19">
        <v>0</v>
      </c>
    </row>
    <row r="68" spans="1:11" hidden="1" outlineLevel="2">
      <c r="A68" s="24">
        <v>201866</v>
      </c>
      <c r="B68" s="24" t="str">
        <f>VLOOKUP(A68,'Dugotrajna imovina'!$A$2:$B$372,2,FALSE)</f>
        <v>031201</v>
      </c>
      <c r="C68" s="18" t="s">
        <v>287</v>
      </c>
      <c r="D68" s="27">
        <v>1</v>
      </c>
      <c r="E68" s="24" t="s">
        <v>7</v>
      </c>
      <c r="F68" s="19">
        <v>97.33</v>
      </c>
      <c r="G68" s="19">
        <f t="shared" si="1"/>
        <v>97.33</v>
      </c>
      <c r="H68" s="24" t="s">
        <v>433</v>
      </c>
      <c r="I68" s="24" t="s">
        <v>434</v>
      </c>
      <c r="J68" s="19">
        <v>0</v>
      </c>
      <c r="K68" s="19">
        <v>0</v>
      </c>
    </row>
    <row r="69" spans="1:11" hidden="1" outlineLevel="2">
      <c r="A69" s="24">
        <v>201883</v>
      </c>
      <c r="B69" s="24" t="str">
        <f>VLOOKUP(A69,'Dugotrajna imovina'!$A$2:$B$372,2,FALSE)</f>
        <v>031201</v>
      </c>
      <c r="C69" s="18" t="s">
        <v>103</v>
      </c>
      <c r="D69" s="27">
        <v>1</v>
      </c>
      <c r="E69" s="24" t="s">
        <v>7</v>
      </c>
      <c r="F69" s="19">
        <v>448.93</v>
      </c>
      <c r="G69" s="19">
        <f t="shared" si="1"/>
        <v>448.93</v>
      </c>
      <c r="H69" s="24" t="s">
        <v>433</v>
      </c>
      <c r="I69" s="24" t="s">
        <v>434</v>
      </c>
      <c r="J69" s="19">
        <v>0</v>
      </c>
      <c r="K69" s="19">
        <v>0</v>
      </c>
    </row>
    <row r="70" spans="1:11" hidden="1" outlineLevel="2">
      <c r="A70" s="24">
        <v>201887</v>
      </c>
      <c r="B70" s="24" t="str">
        <f>VLOOKUP(A70,'Dugotrajna imovina'!$A$2:$B$372,2,FALSE)</f>
        <v>031201</v>
      </c>
      <c r="C70" s="18" t="s">
        <v>288</v>
      </c>
      <c r="D70" s="27">
        <v>1</v>
      </c>
      <c r="E70" s="24" t="s">
        <v>7</v>
      </c>
      <c r="F70" s="19">
        <v>174</v>
      </c>
      <c r="G70" s="19">
        <f t="shared" si="1"/>
        <v>174</v>
      </c>
      <c r="H70" s="24" t="s">
        <v>433</v>
      </c>
      <c r="I70" s="24" t="s">
        <v>434</v>
      </c>
      <c r="J70" s="19">
        <v>0</v>
      </c>
      <c r="K70" s="19">
        <v>0</v>
      </c>
    </row>
    <row r="71" spans="1:11" hidden="1" outlineLevel="2">
      <c r="A71" s="24">
        <v>202010</v>
      </c>
      <c r="B71" s="24" t="str">
        <f>VLOOKUP(A71,'Dugotrajna imovina'!$A$2:$B$372,2,FALSE)</f>
        <v>031201</v>
      </c>
      <c r="C71" s="18" t="s">
        <v>290</v>
      </c>
      <c r="D71" s="27">
        <v>1</v>
      </c>
      <c r="E71" s="24" t="s">
        <v>7</v>
      </c>
      <c r="F71" s="19">
        <v>555.15</v>
      </c>
      <c r="G71" s="19">
        <f t="shared" si="1"/>
        <v>555.15</v>
      </c>
      <c r="H71" s="24" t="s">
        <v>433</v>
      </c>
      <c r="I71" s="24" t="s">
        <v>434</v>
      </c>
      <c r="J71" s="19">
        <v>0</v>
      </c>
      <c r="K71" s="19">
        <v>0</v>
      </c>
    </row>
    <row r="72" spans="1:11" hidden="1" outlineLevel="2">
      <c r="A72" s="24">
        <v>200793</v>
      </c>
      <c r="B72" s="24" t="str">
        <f>VLOOKUP(A72,'Dugotrajna imovina'!$A$2:$B$372,2,FALSE)</f>
        <v>031201</v>
      </c>
      <c r="C72" s="18" t="s">
        <v>251</v>
      </c>
      <c r="D72" s="27">
        <v>1</v>
      </c>
      <c r="E72" s="24" t="s">
        <v>7</v>
      </c>
      <c r="F72" s="19">
        <v>222.14</v>
      </c>
      <c r="G72" s="19">
        <f t="shared" si="1"/>
        <v>222.14</v>
      </c>
      <c r="H72" s="24" t="s">
        <v>433</v>
      </c>
      <c r="I72" s="24" t="s">
        <v>434</v>
      </c>
      <c r="J72" s="19">
        <v>0</v>
      </c>
      <c r="K72" s="19">
        <v>0</v>
      </c>
    </row>
    <row r="73" spans="1:11" hidden="1" outlineLevel="2">
      <c r="A73" s="24">
        <v>200794</v>
      </c>
      <c r="B73" s="24" t="str">
        <f>VLOOKUP(A73,'Dugotrajna imovina'!$A$2:$B$372,2,FALSE)</f>
        <v>031201</v>
      </c>
      <c r="C73" s="18" t="s">
        <v>252</v>
      </c>
      <c r="D73" s="27">
        <v>1</v>
      </c>
      <c r="E73" s="24" t="s">
        <v>7</v>
      </c>
      <c r="F73" s="19">
        <v>63.71</v>
      </c>
      <c r="G73" s="19">
        <f t="shared" ref="G73:G104" si="2">D73*F73</f>
        <v>63.71</v>
      </c>
      <c r="H73" s="24" t="s">
        <v>433</v>
      </c>
      <c r="I73" s="24" t="s">
        <v>434</v>
      </c>
      <c r="J73" s="19">
        <v>0</v>
      </c>
      <c r="K73" s="19">
        <v>0</v>
      </c>
    </row>
    <row r="74" spans="1:11" hidden="1" outlineLevel="2">
      <c r="A74" s="24">
        <v>200795</v>
      </c>
      <c r="B74" s="24" t="str">
        <f>VLOOKUP(A74,'Dugotrajna imovina'!$A$2:$B$372,2,FALSE)</f>
        <v>031201</v>
      </c>
      <c r="C74" s="18" t="s">
        <v>252</v>
      </c>
      <c r="D74" s="27">
        <v>1</v>
      </c>
      <c r="E74" s="24" t="s">
        <v>7</v>
      </c>
      <c r="F74" s="19">
        <v>63.71</v>
      </c>
      <c r="G74" s="19">
        <f t="shared" si="2"/>
        <v>63.71</v>
      </c>
      <c r="H74" s="24" t="s">
        <v>433</v>
      </c>
      <c r="I74" s="24" t="s">
        <v>434</v>
      </c>
      <c r="J74" s="19">
        <v>0</v>
      </c>
      <c r="K74" s="19">
        <v>0</v>
      </c>
    </row>
    <row r="75" spans="1:11" hidden="1" outlineLevel="2">
      <c r="A75" s="24">
        <v>200796</v>
      </c>
      <c r="B75" s="24" t="str">
        <f>VLOOKUP(A75,'Dugotrajna imovina'!$A$2:$B$372,2,FALSE)</f>
        <v>031201</v>
      </c>
      <c r="C75" s="18" t="s">
        <v>252</v>
      </c>
      <c r="D75" s="27">
        <v>1</v>
      </c>
      <c r="E75" s="24" t="s">
        <v>7</v>
      </c>
      <c r="F75" s="19">
        <v>63.71</v>
      </c>
      <c r="G75" s="19">
        <f t="shared" si="2"/>
        <v>63.71</v>
      </c>
      <c r="H75" s="24" t="s">
        <v>433</v>
      </c>
      <c r="I75" s="24" t="s">
        <v>434</v>
      </c>
      <c r="J75" s="19">
        <v>0</v>
      </c>
      <c r="K75" s="19">
        <v>0</v>
      </c>
    </row>
    <row r="76" spans="1:11" hidden="1" outlineLevel="2">
      <c r="A76" s="24">
        <v>200797</v>
      </c>
      <c r="B76" s="24" t="str">
        <f>VLOOKUP(A76,'Dugotrajna imovina'!$A$2:$B$372,2,FALSE)</f>
        <v>031201</v>
      </c>
      <c r="C76" s="18" t="s">
        <v>252</v>
      </c>
      <c r="D76" s="27">
        <v>1</v>
      </c>
      <c r="E76" s="24" t="s">
        <v>7</v>
      </c>
      <c r="F76" s="19">
        <v>63.71</v>
      </c>
      <c r="G76" s="19">
        <f t="shared" si="2"/>
        <v>63.71</v>
      </c>
      <c r="H76" s="24" t="s">
        <v>433</v>
      </c>
      <c r="I76" s="24" t="s">
        <v>434</v>
      </c>
      <c r="J76" s="19">
        <v>0</v>
      </c>
      <c r="K76" s="19">
        <v>0</v>
      </c>
    </row>
    <row r="77" spans="1:11" hidden="1" outlineLevel="2">
      <c r="A77" s="24">
        <v>200996</v>
      </c>
      <c r="B77" s="24" t="str">
        <f>VLOOKUP(A77,'Dugotrajna imovina'!$A$2:$B$372,2,FALSE)</f>
        <v>031201</v>
      </c>
      <c r="C77" s="18" t="s">
        <v>259</v>
      </c>
      <c r="D77" s="27">
        <v>1</v>
      </c>
      <c r="E77" s="24" t="s">
        <v>7</v>
      </c>
      <c r="F77" s="19">
        <v>647.58000000000004</v>
      </c>
      <c r="G77" s="19">
        <f t="shared" si="2"/>
        <v>647.58000000000004</v>
      </c>
      <c r="H77" s="24" t="s">
        <v>433</v>
      </c>
      <c r="I77" s="24" t="s">
        <v>434</v>
      </c>
      <c r="J77" s="19">
        <v>0</v>
      </c>
      <c r="K77" s="19">
        <v>0</v>
      </c>
    </row>
    <row r="78" spans="1:11" hidden="1" outlineLevel="2">
      <c r="A78" s="24">
        <v>201032</v>
      </c>
      <c r="B78" s="24" t="str">
        <f>VLOOKUP(A78,'Dugotrajna imovina'!$A$2:$B$372,2,FALSE)</f>
        <v>031201</v>
      </c>
      <c r="C78" s="18" t="s">
        <v>259</v>
      </c>
      <c r="D78" s="27">
        <v>1</v>
      </c>
      <c r="E78" s="24" t="s">
        <v>7</v>
      </c>
      <c r="F78" s="19">
        <v>403.16</v>
      </c>
      <c r="G78" s="19">
        <f t="shared" si="2"/>
        <v>403.16</v>
      </c>
      <c r="H78" s="24" t="s">
        <v>433</v>
      </c>
      <c r="I78" s="24" t="s">
        <v>434</v>
      </c>
      <c r="J78" s="19">
        <v>0</v>
      </c>
      <c r="K78" s="19">
        <v>0</v>
      </c>
    </row>
    <row r="79" spans="1:11" hidden="1" outlineLevel="2">
      <c r="A79" s="24">
        <v>201187</v>
      </c>
      <c r="B79" s="24" t="str">
        <f>VLOOKUP(A79,'Dugotrajna imovina'!$A$2:$B$372,2,FALSE)</f>
        <v>031201</v>
      </c>
      <c r="C79" s="18" t="s">
        <v>268</v>
      </c>
      <c r="D79" s="27">
        <v>1</v>
      </c>
      <c r="E79" s="24" t="s">
        <v>7</v>
      </c>
      <c r="F79" s="19">
        <v>400.82</v>
      </c>
      <c r="G79" s="19">
        <f t="shared" si="2"/>
        <v>400.82</v>
      </c>
      <c r="H79" s="24" t="s">
        <v>433</v>
      </c>
      <c r="I79" s="24" t="s">
        <v>434</v>
      </c>
      <c r="J79" s="19">
        <v>0</v>
      </c>
      <c r="K79" s="19">
        <v>0</v>
      </c>
    </row>
    <row r="80" spans="1:11" hidden="1" outlineLevel="2">
      <c r="A80" s="24">
        <v>201284</v>
      </c>
      <c r="B80" s="24" t="str">
        <f>VLOOKUP(A80,'Dugotrajna imovina'!$A$2:$B$372,2,FALSE)</f>
        <v>031201</v>
      </c>
      <c r="C80" s="18" t="s">
        <v>270</v>
      </c>
      <c r="D80" s="27">
        <v>1</v>
      </c>
      <c r="E80" s="24" t="s">
        <v>7</v>
      </c>
      <c r="F80" s="19">
        <v>775.47</v>
      </c>
      <c r="G80" s="19">
        <f t="shared" si="2"/>
        <v>775.47</v>
      </c>
      <c r="H80" s="24" t="s">
        <v>433</v>
      </c>
      <c r="I80" s="24" t="s">
        <v>434</v>
      </c>
      <c r="J80" s="19">
        <v>0</v>
      </c>
      <c r="K80" s="19">
        <v>0</v>
      </c>
    </row>
    <row r="81" spans="1:11" hidden="1" outlineLevel="2">
      <c r="A81" s="24">
        <v>201731</v>
      </c>
      <c r="B81" s="24" t="str">
        <f>VLOOKUP(A81,'Dugotrajna imovina'!$A$2:$B$372,2,FALSE)</f>
        <v>031201</v>
      </c>
      <c r="C81" s="18" t="s">
        <v>282</v>
      </c>
      <c r="D81" s="27">
        <v>1</v>
      </c>
      <c r="E81" s="24" t="s">
        <v>7</v>
      </c>
      <c r="F81" s="19">
        <v>679.43</v>
      </c>
      <c r="G81" s="19">
        <f t="shared" si="2"/>
        <v>679.43</v>
      </c>
      <c r="H81" s="24" t="s">
        <v>433</v>
      </c>
      <c r="I81" s="24" t="s">
        <v>434</v>
      </c>
      <c r="J81" s="19">
        <v>0</v>
      </c>
      <c r="K81" s="19">
        <v>0</v>
      </c>
    </row>
    <row r="82" spans="1:11" hidden="1" outlineLevel="2">
      <c r="A82" s="24">
        <v>201806</v>
      </c>
      <c r="B82" s="24" t="str">
        <f>VLOOKUP(A82,'Dugotrajna imovina'!$A$2:$B$372,2,FALSE)</f>
        <v>031201</v>
      </c>
      <c r="C82" s="18" t="s">
        <v>284</v>
      </c>
      <c r="D82" s="27">
        <v>1</v>
      </c>
      <c r="E82" s="24" t="s">
        <v>7</v>
      </c>
      <c r="F82" s="19">
        <v>646.25</v>
      </c>
      <c r="G82" s="19">
        <f t="shared" si="2"/>
        <v>646.25</v>
      </c>
      <c r="H82" s="24" t="s">
        <v>433</v>
      </c>
      <c r="I82" s="24" t="s">
        <v>434</v>
      </c>
      <c r="J82" s="19">
        <v>0</v>
      </c>
      <c r="K82" s="19">
        <v>0</v>
      </c>
    </row>
    <row r="83" spans="1:11" hidden="1" outlineLevel="2">
      <c r="A83" s="24">
        <v>201833</v>
      </c>
      <c r="B83" s="24" t="str">
        <f>VLOOKUP(A83,'Dugotrajna imovina'!$A$2:$B$372,2,FALSE)</f>
        <v>031201</v>
      </c>
      <c r="C83" s="18" t="s">
        <v>285</v>
      </c>
      <c r="D83" s="27">
        <v>1</v>
      </c>
      <c r="E83" s="24" t="s">
        <v>7</v>
      </c>
      <c r="F83" s="19">
        <v>0.11</v>
      </c>
      <c r="G83" s="19">
        <f t="shared" si="2"/>
        <v>0.11</v>
      </c>
      <c r="H83" s="24" t="s">
        <v>433</v>
      </c>
      <c r="I83" s="24" t="s">
        <v>434</v>
      </c>
      <c r="J83" s="19">
        <v>0</v>
      </c>
      <c r="K83" s="19">
        <v>0</v>
      </c>
    </row>
    <row r="84" spans="1:11" hidden="1" outlineLevel="2">
      <c r="A84" s="24">
        <v>201860</v>
      </c>
      <c r="B84" s="24" t="str">
        <f>VLOOKUP(A84,'Dugotrajna imovina'!$A$2:$B$372,2,FALSE)</f>
        <v>031201</v>
      </c>
      <c r="C84" s="18" t="s">
        <v>286</v>
      </c>
      <c r="D84" s="27">
        <v>1</v>
      </c>
      <c r="E84" s="24" t="s">
        <v>7</v>
      </c>
      <c r="F84" s="19">
        <v>1158.67</v>
      </c>
      <c r="G84" s="19">
        <f t="shared" si="2"/>
        <v>1158.67</v>
      </c>
      <c r="H84" s="24" t="s">
        <v>433</v>
      </c>
      <c r="I84" s="24" t="s">
        <v>434</v>
      </c>
      <c r="J84" s="19">
        <v>0</v>
      </c>
      <c r="K84" s="19">
        <v>0</v>
      </c>
    </row>
    <row r="85" spans="1:11" hidden="1" outlineLevel="2">
      <c r="A85" s="24">
        <v>201909</v>
      </c>
      <c r="B85" s="24" t="str">
        <f>VLOOKUP(A85,'Dugotrajna imovina'!$A$2:$B$372,2,FALSE)</f>
        <v>031201</v>
      </c>
      <c r="C85" s="18" t="s">
        <v>289</v>
      </c>
      <c r="D85" s="27">
        <v>1</v>
      </c>
      <c r="E85" s="24" t="s">
        <v>7</v>
      </c>
      <c r="F85" s="19">
        <v>0.11</v>
      </c>
      <c r="G85" s="19">
        <f t="shared" si="2"/>
        <v>0.11</v>
      </c>
      <c r="H85" s="24" t="s">
        <v>433</v>
      </c>
      <c r="I85" s="24" t="s">
        <v>434</v>
      </c>
      <c r="J85" s="19">
        <v>0</v>
      </c>
      <c r="K85" s="19">
        <v>0</v>
      </c>
    </row>
    <row r="86" spans="1:11" hidden="1" outlineLevel="2">
      <c r="A86" s="24">
        <v>202083</v>
      </c>
      <c r="B86" s="24" t="str">
        <f>VLOOKUP(A86,'Dugotrajna imovina'!$A$2:$B$372,2,FALSE)</f>
        <v>031201</v>
      </c>
      <c r="C86" s="18" t="s">
        <v>293</v>
      </c>
      <c r="D86" s="27">
        <v>1</v>
      </c>
      <c r="E86" s="24" t="s">
        <v>7</v>
      </c>
      <c r="F86" s="19">
        <v>0.11</v>
      </c>
      <c r="G86" s="19">
        <f t="shared" si="2"/>
        <v>0.11</v>
      </c>
      <c r="H86" s="24" t="s">
        <v>433</v>
      </c>
      <c r="I86" s="24" t="s">
        <v>434</v>
      </c>
      <c r="J86" s="19">
        <v>0</v>
      </c>
      <c r="K86" s="19">
        <v>0</v>
      </c>
    </row>
    <row r="87" spans="1:11" hidden="1" outlineLevel="2">
      <c r="A87" s="24">
        <v>202211</v>
      </c>
      <c r="B87" s="24" t="str">
        <f>VLOOKUP(A87,'Dugotrajna imovina'!$A$2:$B$372,2,FALSE)</f>
        <v>031201</v>
      </c>
      <c r="C87" s="18" t="s">
        <v>299</v>
      </c>
      <c r="D87" s="27">
        <v>1</v>
      </c>
      <c r="E87" s="24" t="s">
        <v>7</v>
      </c>
      <c r="F87" s="19">
        <v>0.8</v>
      </c>
      <c r="G87" s="19">
        <f t="shared" si="2"/>
        <v>0.8</v>
      </c>
      <c r="H87" s="24" t="s">
        <v>433</v>
      </c>
      <c r="I87" s="24" t="s">
        <v>434</v>
      </c>
      <c r="J87" s="19">
        <v>0</v>
      </c>
      <c r="K87" s="19">
        <v>0</v>
      </c>
    </row>
    <row r="88" spans="1:11" hidden="1" outlineLevel="2">
      <c r="A88" s="24">
        <v>202217</v>
      </c>
      <c r="B88" s="24" t="str">
        <f>VLOOKUP(A88,'Dugotrajna imovina'!$A$2:$B$372,2,FALSE)</f>
        <v>031201</v>
      </c>
      <c r="C88" s="18" t="s">
        <v>301</v>
      </c>
      <c r="D88" s="27">
        <v>1</v>
      </c>
      <c r="E88" s="24" t="s">
        <v>7</v>
      </c>
      <c r="F88" s="19">
        <v>119.99</v>
      </c>
      <c r="G88" s="19">
        <f t="shared" si="2"/>
        <v>119.99</v>
      </c>
      <c r="H88" s="24" t="s">
        <v>433</v>
      </c>
      <c r="I88" s="24" t="s">
        <v>434</v>
      </c>
      <c r="J88" s="19">
        <v>0</v>
      </c>
      <c r="K88" s="19">
        <v>0</v>
      </c>
    </row>
    <row r="89" spans="1:11" hidden="1" outlineLevel="2">
      <c r="A89" s="24">
        <v>202218</v>
      </c>
      <c r="B89" s="24" t="str">
        <f>VLOOKUP(A89,'Dugotrajna imovina'!$A$2:$B$372,2,FALSE)</f>
        <v>031201</v>
      </c>
      <c r="C89" s="18" t="s">
        <v>299</v>
      </c>
      <c r="D89" s="27">
        <v>1</v>
      </c>
      <c r="E89" s="24" t="s">
        <v>7</v>
      </c>
      <c r="F89" s="19">
        <v>0.11</v>
      </c>
      <c r="G89" s="19">
        <f t="shared" si="2"/>
        <v>0.11</v>
      </c>
      <c r="H89" s="24" t="s">
        <v>433</v>
      </c>
      <c r="I89" s="24" t="s">
        <v>434</v>
      </c>
      <c r="J89" s="19">
        <v>0</v>
      </c>
      <c r="K89" s="19">
        <v>0</v>
      </c>
    </row>
    <row r="90" spans="1:11" hidden="1" outlineLevel="2">
      <c r="A90" s="24">
        <v>201038</v>
      </c>
      <c r="B90" s="24" t="str">
        <f>VLOOKUP(A90,'Dugotrajna imovina'!$A$2:$B$372,2,FALSE)</f>
        <v>031201</v>
      </c>
      <c r="C90" s="18" t="s">
        <v>259</v>
      </c>
      <c r="D90" s="27">
        <v>1</v>
      </c>
      <c r="E90" s="24" t="s">
        <v>7</v>
      </c>
      <c r="F90" s="19">
        <v>403.16</v>
      </c>
      <c r="G90" s="19">
        <f t="shared" si="2"/>
        <v>403.16</v>
      </c>
      <c r="H90" s="24" t="s">
        <v>433</v>
      </c>
      <c r="I90" s="24" t="s">
        <v>434</v>
      </c>
      <c r="J90" s="19">
        <v>0</v>
      </c>
      <c r="K90" s="19">
        <v>0</v>
      </c>
    </row>
    <row r="91" spans="1:11" hidden="1" outlineLevel="2">
      <c r="A91" s="24">
        <v>200049</v>
      </c>
      <c r="B91" s="24" t="str">
        <f>VLOOKUP(A91,'Dugotrajna imovina'!$A$2:$B$372,2,FALSE)</f>
        <v>031201</v>
      </c>
      <c r="C91" s="18" t="s">
        <v>227</v>
      </c>
      <c r="D91" s="27">
        <v>1</v>
      </c>
      <c r="E91" s="24" t="s">
        <v>7</v>
      </c>
      <c r="F91" s="19">
        <v>10.62</v>
      </c>
      <c r="G91" s="19">
        <f t="shared" si="2"/>
        <v>10.62</v>
      </c>
      <c r="H91" s="24" t="s">
        <v>433</v>
      </c>
      <c r="I91" s="24" t="s">
        <v>434</v>
      </c>
      <c r="J91" s="19">
        <v>0</v>
      </c>
      <c r="K91" s="19">
        <v>0</v>
      </c>
    </row>
    <row r="92" spans="1:11" hidden="1" outlineLevel="2">
      <c r="A92" s="24">
        <v>202127</v>
      </c>
      <c r="B92" s="24" t="str">
        <f>VLOOKUP(A92,'Dugotrajna imovina'!$A$2:$B$372,2,FALSE)</f>
        <v>031201</v>
      </c>
      <c r="C92" s="18" t="s">
        <v>296</v>
      </c>
      <c r="D92" s="27">
        <v>1</v>
      </c>
      <c r="E92" s="24" t="s">
        <v>7</v>
      </c>
      <c r="F92" s="19">
        <v>209.64</v>
      </c>
      <c r="G92" s="19">
        <f t="shared" si="2"/>
        <v>209.64</v>
      </c>
      <c r="H92" s="24" t="s">
        <v>433</v>
      </c>
      <c r="I92" s="24" t="s">
        <v>434</v>
      </c>
      <c r="J92" s="19">
        <v>0</v>
      </c>
      <c r="K92" s="19">
        <v>0</v>
      </c>
    </row>
    <row r="93" spans="1:11" hidden="1" outlineLevel="2">
      <c r="A93" s="24">
        <v>202175</v>
      </c>
      <c r="B93" s="24" t="str">
        <f>VLOOKUP(A93,'Dugotrajna imovina'!$A$2:$B$372,2,FALSE)</f>
        <v>031201</v>
      </c>
      <c r="C93" s="18" t="s">
        <v>298</v>
      </c>
      <c r="D93" s="27">
        <v>1</v>
      </c>
      <c r="E93" s="24" t="s">
        <v>7</v>
      </c>
      <c r="F93" s="19">
        <v>211.81</v>
      </c>
      <c r="G93" s="19">
        <f t="shared" si="2"/>
        <v>211.81</v>
      </c>
      <c r="H93" s="24" t="s">
        <v>433</v>
      </c>
      <c r="I93" s="24" t="s">
        <v>434</v>
      </c>
      <c r="J93" s="19">
        <v>0</v>
      </c>
      <c r="K93" s="19">
        <v>0</v>
      </c>
    </row>
    <row r="94" spans="1:11" hidden="1" outlineLevel="2">
      <c r="A94" s="24">
        <v>202213</v>
      </c>
      <c r="B94" s="24" t="str">
        <f>VLOOKUP(A94,'Dugotrajna imovina'!$A$2:$B$372,2,FALSE)</f>
        <v>031201</v>
      </c>
      <c r="C94" s="18" t="s">
        <v>300</v>
      </c>
      <c r="D94" s="27">
        <v>1</v>
      </c>
      <c r="E94" s="24" t="s">
        <v>7</v>
      </c>
      <c r="F94" s="19">
        <v>339.69</v>
      </c>
      <c r="G94" s="19">
        <f t="shared" si="2"/>
        <v>339.69</v>
      </c>
      <c r="H94" s="24" t="s">
        <v>433</v>
      </c>
      <c r="I94" s="24" t="s">
        <v>434</v>
      </c>
      <c r="J94" s="19">
        <v>0</v>
      </c>
      <c r="K94" s="19">
        <v>0</v>
      </c>
    </row>
    <row r="95" spans="1:11" hidden="1" outlineLevel="2">
      <c r="A95" s="24">
        <v>200520</v>
      </c>
      <c r="B95" s="24" t="str">
        <f>VLOOKUP(A95,'Dugotrajna imovina'!$A$2:$B$372,2,FALSE)</f>
        <v>031201</v>
      </c>
      <c r="C95" s="18" t="s">
        <v>232</v>
      </c>
      <c r="D95" s="27">
        <v>1</v>
      </c>
      <c r="E95" s="24" t="s">
        <v>7</v>
      </c>
      <c r="F95" s="19">
        <v>121.51</v>
      </c>
      <c r="G95" s="19">
        <f t="shared" si="2"/>
        <v>121.51</v>
      </c>
      <c r="H95" s="24" t="s">
        <v>433</v>
      </c>
      <c r="I95" s="24" t="s">
        <v>434</v>
      </c>
      <c r="J95" s="19">
        <v>0</v>
      </c>
      <c r="K95" s="19">
        <v>0</v>
      </c>
    </row>
    <row r="96" spans="1:11" hidden="1" outlineLevel="2">
      <c r="A96" s="24">
        <v>200546</v>
      </c>
      <c r="B96" s="24" t="str">
        <f>VLOOKUP(A96,'Dugotrajna imovina'!$A$2:$B$372,2,FALSE)</f>
        <v>031201</v>
      </c>
      <c r="C96" s="18" t="s">
        <v>233</v>
      </c>
      <c r="D96" s="27">
        <v>1</v>
      </c>
      <c r="E96" s="24" t="s">
        <v>7</v>
      </c>
      <c r="F96" s="19">
        <v>2445.79</v>
      </c>
      <c r="G96" s="19">
        <f t="shared" si="2"/>
        <v>2445.79</v>
      </c>
      <c r="H96" s="24" t="s">
        <v>433</v>
      </c>
      <c r="I96" s="24" t="s">
        <v>434</v>
      </c>
      <c r="J96" s="19">
        <v>0</v>
      </c>
      <c r="K96" s="19">
        <v>0</v>
      </c>
    </row>
    <row r="97" spans="1:11" hidden="1" outlineLevel="2">
      <c r="A97" s="24">
        <v>200547</v>
      </c>
      <c r="B97" s="24" t="str">
        <f>VLOOKUP(A97,'Dugotrajna imovina'!$A$2:$B$372,2,FALSE)</f>
        <v>031201</v>
      </c>
      <c r="C97" s="18" t="s">
        <v>234</v>
      </c>
      <c r="D97" s="27">
        <v>1</v>
      </c>
      <c r="E97" s="24" t="s">
        <v>7</v>
      </c>
      <c r="F97" s="19">
        <v>3424.11</v>
      </c>
      <c r="G97" s="19">
        <f t="shared" si="2"/>
        <v>3424.11</v>
      </c>
      <c r="H97" s="24" t="s">
        <v>433</v>
      </c>
      <c r="I97" s="24" t="s">
        <v>434</v>
      </c>
      <c r="J97" s="19">
        <v>0</v>
      </c>
      <c r="K97" s="19">
        <v>0</v>
      </c>
    </row>
    <row r="98" spans="1:11" hidden="1" outlineLevel="2">
      <c r="A98" s="24">
        <v>200697</v>
      </c>
      <c r="B98" s="24" t="str">
        <f>VLOOKUP(A98,'Dugotrajna imovina'!$A$2:$B$372,2,FALSE)</f>
        <v>031201</v>
      </c>
      <c r="C98" s="18" t="s">
        <v>243</v>
      </c>
      <c r="D98" s="27">
        <v>1</v>
      </c>
      <c r="E98" s="24" t="s">
        <v>7</v>
      </c>
      <c r="F98" s="19">
        <v>1904.78</v>
      </c>
      <c r="G98" s="19">
        <f t="shared" si="2"/>
        <v>1904.78</v>
      </c>
      <c r="H98" s="24" t="s">
        <v>433</v>
      </c>
      <c r="I98" s="24" t="s">
        <v>434</v>
      </c>
      <c r="J98" s="19">
        <v>0</v>
      </c>
      <c r="K98" s="19">
        <v>0</v>
      </c>
    </row>
    <row r="99" spans="1:11" hidden="1" outlineLevel="2">
      <c r="A99" s="24">
        <v>200832</v>
      </c>
      <c r="B99" s="24" t="str">
        <f>VLOOKUP(A99,'Dugotrajna imovina'!$A$2:$B$372,2,FALSE)</f>
        <v>031201</v>
      </c>
      <c r="C99" s="18" t="s">
        <v>255</v>
      </c>
      <c r="D99" s="27">
        <v>8</v>
      </c>
      <c r="E99" s="24" t="s">
        <v>7</v>
      </c>
      <c r="F99" s="19">
        <v>202.4025</v>
      </c>
      <c r="G99" s="19">
        <f t="shared" si="2"/>
        <v>1619.22</v>
      </c>
      <c r="H99" s="24" t="s">
        <v>433</v>
      </c>
      <c r="I99" s="24" t="s">
        <v>434</v>
      </c>
      <c r="J99" s="19">
        <v>0</v>
      </c>
      <c r="K99" s="19">
        <v>0</v>
      </c>
    </row>
    <row r="100" spans="1:11" hidden="1" outlineLevel="2">
      <c r="A100" s="24">
        <v>200833</v>
      </c>
      <c r="B100" s="24" t="str">
        <f>VLOOKUP(A100,'Dugotrajna imovina'!$A$2:$B$372,2,FALSE)</f>
        <v>031201</v>
      </c>
      <c r="C100" s="18" t="s">
        <v>255</v>
      </c>
      <c r="D100" s="27">
        <v>10</v>
      </c>
      <c r="E100" s="24" t="s">
        <v>7</v>
      </c>
      <c r="F100" s="19">
        <v>115.46900000000001</v>
      </c>
      <c r="G100" s="19">
        <f t="shared" si="2"/>
        <v>1154.69</v>
      </c>
      <c r="H100" s="24" t="s">
        <v>433</v>
      </c>
      <c r="I100" s="24" t="s">
        <v>434</v>
      </c>
      <c r="J100" s="19">
        <v>0</v>
      </c>
      <c r="K100" s="19">
        <v>0</v>
      </c>
    </row>
    <row r="101" spans="1:11" hidden="1" outlineLevel="2">
      <c r="A101" s="24">
        <v>201053</v>
      </c>
      <c r="B101" s="24" t="str">
        <f>VLOOKUP(A101,'Dugotrajna imovina'!$A$2:$B$372,2,FALSE)</f>
        <v>031201</v>
      </c>
      <c r="C101" s="18" t="s">
        <v>261</v>
      </c>
      <c r="D101" s="27">
        <v>1</v>
      </c>
      <c r="E101" s="24" t="s">
        <v>7</v>
      </c>
      <c r="F101" s="19">
        <v>426.84</v>
      </c>
      <c r="G101" s="19">
        <f t="shared" si="2"/>
        <v>426.84</v>
      </c>
      <c r="H101" s="24" t="s">
        <v>433</v>
      </c>
      <c r="I101" s="24" t="s">
        <v>434</v>
      </c>
      <c r="J101" s="19">
        <v>0</v>
      </c>
      <c r="K101" s="19">
        <v>0</v>
      </c>
    </row>
    <row r="102" spans="1:11" hidden="1" outlineLevel="2">
      <c r="A102" s="24">
        <v>201387</v>
      </c>
      <c r="B102" s="24" t="str">
        <f>VLOOKUP(A102,'Dugotrajna imovina'!$A$2:$B$372,2,FALSE)</f>
        <v>031201</v>
      </c>
      <c r="C102" s="18" t="s">
        <v>275</v>
      </c>
      <c r="D102" s="27">
        <v>1</v>
      </c>
      <c r="E102" s="24" t="s">
        <v>7</v>
      </c>
      <c r="F102" s="19">
        <v>258.17</v>
      </c>
      <c r="G102" s="19">
        <f t="shared" si="2"/>
        <v>258.17</v>
      </c>
      <c r="H102" s="24" t="s">
        <v>433</v>
      </c>
      <c r="I102" s="24" t="s">
        <v>434</v>
      </c>
      <c r="J102" s="19">
        <v>0</v>
      </c>
      <c r="K102" s="19">
        <v>0</v>
      </c>
    </row>
    <row r="103" spans="1:11" hidden="1" outlineLevel="2">
      <c r="A103" s="24">
        <v>201403</v>
      </c>
      <c r="B103" s="24" t="str">
        <f>VLOOKUP(A103,'Dugotrajna imovina'!$A$2:$B$372,2,FALSE)</f>
        <v>031201</v>
      </c>
      <c r="C103" s="18" t="s">
        <v>277</v>
      </c>
      <c r="D103" s="27">
        <v>1</v>
      </c>
      <c r="E103" s="24" t="s">
        <v>7</v>
      </c>
      <c r="F103" s="19">
        <v>577.26</v>
      </c>
      <c r="G103" s="19">
        <f t="shared" si="2"/>
        <v>577.26</v>
      </c>
      <c r="H103" s="24" t="s">
        <v>433</v>
      </c>
      <c r="I103" s="24" t="s">
        <v>434</v>
      </c>
      <c r="J103" s="19">
        <v>0</v>
      </c>
      <c r="K103" s="19">
        <v>0</v>
      </c>
    </row>
    <row r="104" spans="1:11" hidden="1" outlineLevel="2">
      <c r="A104" s="24">
        <v>202077</v>
      </c>
      <c r="B104" s="24" t="str">
        <f>VLOOKUP(A104,'Dugotrajna imovina'!$A$2:$B$372,2,FALSE)</f>
        <v>031201</v>
      </c>
      <c r="C104" s="18" t="s">
        <v>291</v>
      </c>
      <c r="D104" s="27">
        <v>1</v>
      </c>
      <c r="E104" s="24" t="s">
        <v>7</v>
      </c>
      <c r="F104" s="19">
        <v>401.82</v>
      </c>
      <c r="G104" s="19">
        <f t="shared" si="2"/>
        <v>401.82</v>
      </c>
      <c r="H104" s="24" t="s">
        <v>433</v>
      </c>
      <c r="I104" s="24" t="s">
        <v>434</v>
      </c>
      <c r="J104" s="19">
        <v>0</v>
      </c>
      <c r="K104" s="19">
        <v>0</v>
      </c>
    </row>
    <row r="105" spans="1:11" hidden="1" outlineLevel="2">
      <c r="A105" s="24">
        <v>202081</v>
      </c>
      <c r="B105" s="24" t="str">
        <f>VLOOKUP(A105,'Dugotrajna imovina'!$A$2:$B$372,2,FALSE)</f>
        <v>031201</v>
      </c>
      <c r="C105" s="18" t="s">
        <v>292</v>
      </c>
      <c r="D105" s="27">
        <v>1</v>
      </c>
      <c r="E105" s="24" t="s">
        <v>7</v>
      </c>
      <c r="F105" s="19">
        <v>250.85</v>
      </c>
      <c r="G105" s="19">
        <f t="shared" ref="G105:G109" si="3">D105*F105</f>
        <v>250.85</v>
      </c>
      <c r="H105" s="24" t="s">
        <v>433</v>
      </c>
      <c r="I105" s="24" t="s">
        <v>434</v>
      </c>
      <c r="J105" s="19">
        <v>0</v>
      </c>
      <c r="K105" s="19">
        <v>0</v>
      </c>
    </row>
    <row r="106" spans="1:11" hidden="1" outlineLevel="2">
      <c r="A106" s="24">
        <v>202152</v>
      </c>
      <c r="B106" s="24" t="str">
        <f>VLOOKUP(A106,'Dugotrajna imovina'!$A$2:$B$372,2,FALSE)</f>
        <v>031201</v>
      </c>
      <c r="C106" s="18" t="s">
        <v>297</v>
      </c>
      <c r="D106" s="27">
        <v>1</v>
      </c>
      <c r="E106" s="24" t="s">
        <v>7</v>
      </c>
      <c r="F106" s="19">
        <v>788.3</v>
      </c>
      <c r="G106" s="19">
        <f t="shared" si="3"/>
        <v>788.3</v>
      </c>
      <c r="H106" s="24" t="s">
        <v>433</v>
      </c>
      <c r="I106" s="24" t="s">
        <v>434</v>
      </c>
      <c r="J106" s="19">
        <v>0</v>
      </c>
      <c r="K106" s="19">
        <v>0</v>
      </c>
    </row>
    <row r="107" spans="1:11" hidden="1" outlineLevel="2">
      <c r="A107" s="24">
        <v>202091</v>
      </c>
      <c r="B107" s="24" t="str">
        <f>VLOOKUP(A107,'Dugotrajna imovina'!$A$2:$B$372,2,FALSE)</f>
        <v>031201</v>
      </c>
      <c r="C107" s="18" t="s">
        <v>294</v>
      </c>
      <c r="D107" s="27">
        <v>1</v>
      </c>
      <c r="E107" s="24" t="s">
        <v>7</v>
      </c>
      <c r="F107" s="19">
        <v>733.96</v>
      </c>
      <c r="G107" s="19">
        <f t="shared" si="3"/>
        <v>733.96</v>
      </c>
      <c r="H107" s="24" t="s">
        <v>433</v>
      </c>
      <c r="I107" s="24" t="s">
        <v>434</v>
      </c>
      <c r="J107" s="19">
        <v>0</v>
      </c>
      <c r="K107" s="19">
        <v>0</v>
      </c>
    </row>
    <row r="108" spans="1:11" hidden="1" outlineLevel="2">
      <c r="A108" s="24">
        <v>202093</v>
      </c>
      <c r="B108" s="24" t="str">
        <f>VLOOKUP(A108,'Dugotrajna imovina'!$A$2:$B$372,2,FALSE)</f>
        <v>031201</v>
      </c>
      <c r="C108" s="18" t="s">
        <v>295</v>
      </c>
      <c r="D108" s="27">
        <v>1</v>
      </c>
      <c r="E108" s="24" t="s">
        <v>7</v>
      </c>
      <c r="F108" s="19">
        <v>1792.42</v>
      </c>
      <c r="G108" s="19">
        <f t="shared" si="3"/>
        <v>1792.42</v>
      </c>
      <c r="H108" s="24" t="s">
        <v>433</v>
      </c>
      <c r="I108" s="24" t="s">
        <v>434</v>
      </c>
      <c r="J108" s="19">
        <v>0</v>
      </c>
      <c r="K108" s="19">
        <v>0</v>
      </c>
    </row>
    <row r="109" spans="1:11" hidden="1" outlineLevel="2">
      <c r="A109" s="24">
        <v>200591</v>
      </c>
      <c r="B109" s="24" t="str">
        <f>VLOOKUP(A109,'Dugotrajna imovina'!$A$2:$B$372,2,FALSE)</f>
        <v>031201</v>
      </c>
      <c r="C109" s="18" t="s">
        <v>238</v>
      </c>
      <c r="D109" s="27">
        <v>1</v>
      </c>
      <c r="E109" s="24" t="s">
        <v>7</v>
      </c>
      <c r="F109" s="19">
        <v>3077.05</v>
      </c>
      <c r="G109" s="19">
        <f t="shared" si="3"/>
        <v>3077.05</v>
      </c>
      <c r="H109" s="24" t="s">
        <v>433</v>
      </c>
      <c r="I109" s="24" t="s">
        <v>434</v>
      </c>
      <c r="J109" s="19">
        <v>0</v>
      </c>
      <c r="K109" s="19">
        <v>0</v>
      </c>
    </row>
    <row r="110" spans="1:11" outlineLevel="1" collapsed="1">
      <c r="A110" s="24"/>
      <c r="B110" s="32" t="s">
        <v>445</v>
      </c>
      <c r="F110" s="19"/>
      <c r="G110" s="19">
        <f>SUBTOTAL(9,G9:G109)</f>
        <v>329872.10999999993</v>
      </c>
      <c r="H110" s="24"/>
      <c r="I110" s="24"/>
    </row>
    <row r="111" spans="1:11">
      <c r="A111" s="24"/>
      <c r="B111" s="32" t="s">
        <v>442</v>
      </c>
      <c r="F111" s="19"/>
      <c r="G111" s="19">
        <f>SUBTOTAL(9,G9:G109)</f>
        <v>329872.10999999993</v>
      </c>
      <c r="H111" s="24"/>
      <c r="I111" s="24"/>
    </row>
    <row r="112" spans="1:11">
      <c r="A112" s="24"/>
      <c r="B112" s="24"/>
      <c r="F112" s="19"/>
      <c r="G112" s="19"/>
      <c r="H112" s="24"/>
      <c r="I112" s="24"/>
    </row>
    <row r="113" spans="1:9">
      <c r="A113" s="24"/>
      <c r="B113" s="24"/>
      <c r="F113" s="19"/>
      <c r="G113" s="19"/>
      <c r="H113" s="24"/>
      <c r="I113" s="24"/>
    </row>
    <row r="114" spans="1:9">
      <c r="A114" s="24"/>
      <c r="B114" s="24"/>
      <c r="F114" s="19"/>
      <c r="G114" s="19"/>
      <c r="H114" s="24"/>
      <c r="I114" s="24"/>
    </row>
    <row r="115" spans="1:9">
      <c r="A115" s="24"/>
      <c r="B115" s="24"/>
      <c r="F115" s="19"/>
      <c r="G115" s="19"/>
      <c r="H115" s="24"/>
      <c r="I115" s="24"/>
    </row>
    <row r="116" spans="1:9">
      <c r="A116" s="24"/>
      <c r="B116" s="24"/>
      <c r="F116" s="19"/>
      <c r="G116" s="19"/>
      <c r="H116" s="24"/>
      <c r="I116" s="24"/>
    </row>
    <row r="117" spans="1:9">
      <c r="A117" s="24"/>
      <c r="B117" s="24"/>
      <c r="F117" s="19"/>
      <c r="G117" s="19"/>
      <c r="H117" s="24"/>
      <c r="I117" s="24"/>
    </row>
    <row r="118" spans="1:9">
      <c r="A118" s="24"/>
      <c r="B118" s="24"/>
      <c r="F118" s="19"/>
      <c r="G118" s="19"/>
      <c r="H118" s="24"/>
      <c r="I118" s="24"/>
    </row>
    <row r="119" spans="1:9">
      <c r="A119" s="24"/>
      <c r="B119" s="24"/>
      <c r="F119" s="19"/>
      <c r="G119" s="19"/>
      <c r="H119" s="24"/>
      <c r="I119" s="24"/>
    </row>
    <row r="120" spans="1:9">
      <c r="A120" s="24"/>
      <c r="B120" s="24"/>
      <c r="F120" s="19"/>
      <c r="G120" s="19"/>
      <c r="H120" s="24"/>
      <c r="I120" s="24"/>
    </row>
    <row r="121" spans="1:9">
      <c r="A121" s="24"/>
      <c r="B121" s="24"/>
      <c r="F121" s="19"/>
      <c r="G121" s="19"/>
      <c r="H121" s="24"/>
      <c r="I121" s="24"/>
    </row>
    <row r="122" spans="1:9">
      <c r="A122" s="24"/>
      <c r="B122" s="24"/>
      <c r="F122" s="19"/>
      <c r="G122" s="19"/>
      <c r="H122" s="24"/>
      <c r="I122" s="24"/>
    </row>
    <row r="123" spans="1:9">
      <c r="A123" s="24"/>
      <c r="B123" s="24"/>
      <c r="F123" s="19"/>
      <c r="G123" s="19"/>
      <c r="H123" s="24"/>
      <c r="I123" s="24"/>
    </row>
    <row r="124" spans="1:9">
      <c r="A124" s="24"/>
      <c r="B124" s="24"/>
      <c r="F124" s="19"/>
      <c r="G124" s="19"/>
      <c r="H124" s="24"/>
      <c r="I124" s="24"/>
    </row>
    <row r="125" spans="1:9">
      <c r="A125" s="24"/>
      <c r="B125" s="24"/>
      <c r="F125" s="19"/>
      <c r="G125" s="19"/>
      <c r="H125" s="24"/>
      <c r="I125" s="24"/>
    </row>
    <row r="126" spans="1:9">
      <c r="A126" s="24"/>
      <c r="B126" s="24"/>
      <c r="F126" s="19"/>
      <c r="G126" s="19"/>
      <c r="H126" s="24"/>
      <c r="I126" s="24"/>
    </row>
    <row r="127" spans="1:9">
      <c r="A127" s="24"/>
      <c r="B127" s="24"/>
      <c r="F127" s="19"/>
      <c r="G127" s="19"/>
      <c r="H127" s="24"/>
      <c r="I127" s="24"/>
    </row>
    <row r="128" spans="1:9">
      <c r="A128" s="24"/>
      <c r="B128" s="24"/>
      <c r="F128" s="19"/>
      <c r="G128" s="19"/>
      <c r="H128" s="24"/>
      <c r="I128" s="24"/>
    </row>
    <row r="129" spans="1:9">
      <c r="A129" s="24"/>
      <c r="B129" s="24"/>
      <c r="F129" s="19"/>
      <c r="G129" s="19"/>
      <c r="H129" s="24"/>
      <c r="I129" s="24"/>
    </row>
    <row r="130" spans="1:9">
      <c r="A130" s="24"/>
      <c r="B130" s="24"/>
      <c r="F130" s="19"/>
      <c r="G130" s="19"/>
      <c r="H130" s="24"/>
      <c r="I130" s="24"/>
    </row>
    <row r="131" spans="1:9">
      <c r="A131" s="24"/>
      <c r="B131" s="24"/>
      <c r="F131" s="19"/>
      <c r="G131" s="19"/>
      <c r="H131" s="24"/>
      <c r="I131" s="24"/>
    </row>
    <row r="132" spans="1:9">
      <c r="A132" s="24"/>
      <c r="B132" s="24"/>
      <c r="F132" s="19"/>
      <c r="G132" s="19"/>
      <c r="H132" s="24"/>
      <c r="I132" s="24"/>
    </row>
    <row r="133" spans="1:9">
      <c r="A133" s="24"/>
      <c r="B133" s="24"/>
      <c r="F133" s="19"/>
      <c r="G133" s="19"/>
      <c r="H133" s="24"/>
      <c r="I133" s="24"/>
    </row>
    <row r="134" spans="1:9">
      <c r="A134" s="24"/>
      <c r="B134" s="24"/>
      <c r="F134" s="19"/>
      <c r="G134" s="19"/>
      <c r="H134" s="24"/>
      <c r="I134" s="24"/>
    </row>
    <row r="135" spans="1:9">
      <c r="A135" s="24"/>
      <c r="B135" s="24"/>
      <c r="F135" s="19"/>
      <c r="G135" s="19"/>
      <c r="H135" s="24"/>
      <c r="I135" s="24"/>
    </row>
    <row r="136" spans="1:9">
      <c r="A136" s="24"/>
      <c r="B136" s="24"/>
      <c r="F136" s="19"/>
      <c r="G136" s="19"/>
      <c r="H136" s="24"/>
      <c r="I136" s="24"/>
    </row>
    <row r="137" spans="1:9">
      <c r="A137" s="24"/>
      <c r="B137" s="24"/>
      <c r="F137" s="19"/>
      <c r="G137" s="19"/>
      <c r="H137" s="24"/>
      <c r="I137" s="24"/>
    </row>
    <row r="138" spans="1:9">
      <c r="A138" s="24"/>
      <c r="B138" s="24"/>
      <c r="F138" s="19"/>
      <c r="G138" s="19"/>
      <c r="H138" s="24"/>
      <c r="I138" s="24"/>
    </row>
    <row r="139" spans="1:9">
      <c r="A139" s="24"/>
      <c r="B139" s="24"/>
      <c r="F139" s="19"/>
      <c r="G139" s="19"/>
      <c r="H139" s="24"/>
      <c r="I139" s="24"/>
    </row>
    <row r="140" spans="1:9">
      <c r="A140" s="24"/>
      <c r="B140" s="24"/>
      <c r="F140" s="19"/>
      <c r="G140" s="19"/>
      <c r="H140" s="24"/>
      <c r="I140" s="24"/>
    </row>
    <row r="141" spans="1:9">
      <c r="A141" s="24"/>
      <c r="B141" s="24"/>
      <c r="F141" s="19"/>
      <c r="G141" s="19"/>
      <c r="H141" s="24"/>
      <c r="I141" s="24"/>
    </row>
    <row r="142" spans="1:9">
      <c r="A142" s="24"/>
      <c r="B142" s="24"/>
      <c r="F142" s="19"/>
      <c r="G142" s="19"/>
      <c r="H142" s="24"/>
      <c r="I142" s="24"/>
    </row>
    <row r="143" spans="1:9">
      <c r="A143" s="24"/>
      <c r="B143" s="24"/>
      <c r="F143" s="19"/>
      <c r="G143" s="19"/>
      <c r="H143" s="24"/>
      <c r="I143" s="24"/>
    </row>
    <row r="144" spans="1:9">
      <c r="A144" s="24"/>
      <c r="B144" s="24"/>
      <c r="F144" s="19"/>
      <c r="G144" s="19"/>
      <c r="H144" s="24"/>
      <c r="I144" s="24"/>
    </row>
    <row r="145" spans="1:9">
      <c r="A145" s="24"/>
      <c r="B145" s="24"/>
      <c r="F145" s="19"/>
      <c r="G145" s="19"/>
      <c r="H145" s="24"/>
      <c r="I145" s="24"/>
    </row>
    <row r="146" spans="1:9">
      <c r="A146" s="24"/>
      <c r="B146" s="24"/>
      <c r="F146" s="19"/>
      <c r="G146" s="19"/>
      <c r="H146" s="24"/>
      <c r="I146" s="24"/>
    </row>
    <row r="147" spans="1:9">
      <c r="A147" s="24"/>
      <c r="B147" s="24"/>
      <c r="F147" s="19"/>
      <c r="G147" s="19"/>
      <c r="H147" s="24"/>
      <c r="I147" s="24"/>
    </row>
    <row r="148" spans="1:9">
      <c r="A148" s="24"/>
      <c r="B148" s="24"/>
      <c r="F148" s="19"/>
      <c r="G148" s="19"/>
      <c r="H148" s="24"/>
      <c r="I148" s="24"/>
    </row>
    <row r="149" spans="1:9">
      <c r="A149" s="24"/>
      <c r="B149" s="24"/>
      <c r="F149" s="19"/>
      <c r="G149" s="19"/>
      <c r="H149" s="24"/>
      <c r="I149" s="24"/>
    </row>
    <row r="150" spans="1:9">
      <c r="A150" s="24"/>
      <c r="B150" s="24"/>
      <c r="F150" s="19"/>
      <c r="G150" s="19"/>
      <c r="H150" s="24"/>
      <c r="I150" s="24"/>
    </row>
    <row r="151" spans="1:9">
      <c r="A151" s="24"/>
      <c r="B151" s="24"/>
      <c r="F151" s="19"/>
      <c r="G151" s="19"/>
      <c r="H151" s="24"/>
      <c r="I151" s="24"/>
    </row>
    <row r="152" spans="1:9">
      <c r="A152" s="24"/>
      <c r="B152" s="24"/>
      <c r="F152" s="19"/>
      <c r="G152" s="19"/>
      <c r="H152" s="24"/>
      <c r="I152" s="24"/>
    </row>
    <row r="153" spans="1:9">
      <c r="A153" s="24"/>
      <c r="B153" s="24"/>
      <c r="F153" s="19"/>
      <c r="G153" s="19"/>
      <c r="H153" s="24"/>
      <c r="I153" s="24"/>
    </row>
    <row r="154" spans="1:9">
      <c r="A154" s="24"/>
      <c r="B154" s="24"/>
      <c r="F154" s="19"/>
      <c r="G154" s="19"/>
      <c r="H154" s="24"/>
      <c r="I154" s="24"/>
    </row>
    <row r="155" spans="1:9">
      <c r="A155" s="24"/>
      <c r="B155" s="24"/>
      <c r="F155" s="19"/>
      <c r="G155" s="19"/>
      <c r="H155" s="24"/>
      <c r="I155" s="24"/>
    </row>
    <row r="156" spans="1:9">
      <c r="A156" s="24"/>
      <c r="B156" s="24"/>
      <c r="F156" s="19"/>
      <c r="G156" s="19"/>
      <c r="H156" s="24"/>
      <c r="I156" s="24"/>
    </row>
    <row r="157" spans="1:9">
      <c r="A157" s="24"/>
      <c r="B157" s="24"/>
      <c r="F157" s="19"/>
      <c r="G157" s="19"/>
      <c r="H157" s="24"/>
      <c r="I157" s="24"/>
    </row>
    <row r="158" spans="1:9">
      <c r="A158" s="24"/>
      <c r="B158" s="24"/>
      <c r="F158" s="19"/>
      <c r="G158" s="19"/>
      <c r="H158" s="24"/>
      <c r="I158" s="24"/>
    </row>
    <row r="159" spans="1:9">
      <c r="A159" s="24"/>
      <c r="B159" s="24"/>
      <c r="F159" s="19"/>
      <c r="G159" s="19"/>
      <c r="H159" s="24"/>
      <c r="I159" s="24"/>
    </row>
    <row r="160" spans="1:9">
      <c r="A160" s="24"/>
      <c r="B160" s="24"/>
      <c r="F160" s="19"/>
      <c r="G160" s="19"/>
      <c r="H160" s="24"/>
      <c r="I160" s="24"/>
    </row>
    <row r="161" spans="1:9">
      <c r="A161" s="24"/>
      <c r="B161" s="24"/>
      <c r="F161" s="19"/>
      <c r="G161" s="19"/>
      <c r="H161" s="24"/>
      <c r="I161" s="24"/>
    </row>
    <row r="162" spans="1:9">
      <c r="A162" s="24"/>
      <c r="B162" s="24"/>
      <c r="F162" s="19"/>
      <c r="G162" s="19"/>
      <c r="H162" s="24"/>
      <c r="I162" s="24"/>
    </row>
    <row r="163" spans="1:9">
      <c r="A163" s="24"/>
      <c r="B163" s="24"/>
      <c r="F163" s="19"/>
      <c r="G163" s="19"/>
      <c r="H163" s="24"/>
      <c r="I163" s="24"/>
    </row>
    <row r="164" spans="1:9">
      <c r="A164" s="24"/>
      <c r="B164" s="24"/>
      <c r="F164" s="19"/>
      <c r="G164" s="19"/>
      <c r="H164" s="24"/>
      <c r="I164" s="24"/>
    </row>
    <row r="165" spans="1:9">
      <c r="A165" s="24"/>
      <c r="B165" s="24"/>
      <c r="F165" s="19"/>
      <c r="G165" s="19"/>
      <c r="H165" s="24"/>
      <c r="I165" s="24"/>
    </row>
    <row r="166" spans="1:9">
      <c r="A166" s="24"/>
      <c r="B166" s="24"/>
      <c r="F166" s="19"/>
      <c r="G166" s="19"/>
      <c r="H166" s="24"/>
      <c r="I166" s="24"/>
    </row>
    <row r="167" spans="1:9">
      <c r="A167" s="24"/>
      <c r="B167" s="24"/>
      <c r="F167" s="19"/>
      <c r="G167" s="19"/>
      <c r="H167" s="24"/>
      <c r="I167" s="24"/>
    </row>
    <row r="168" spans="1:9">
      <c r="A168" s="24"/>
      <c r="B168" s="24"/>
      <c r="F168" s="19"/>
      <c r="G168" s="19"/>
      <c r="H168" s="24"/>
      <c r="I168" s="24"/>
    </row>
    <row r="169" spans="1:9">
      <c r="A169" s="24"/>
      <c r="B169" s="24"/>
      <c r="F169" s="19"/>
      <c r="G169" s="19"/>
      <c r="H169" s="24"/>
      <c r="I169" s="24"/>
    </row>
    <row r="170" spans="1:9">
      <c r="A170" s="24"/>
      <c r="B170" s="24"/>
      <c r="F170" s="19"/>
      <c r="G170" s="19"/>
      <c r="H170" s="24"/>
      <c r="I170" s="24"/>
    </row>
    <row r="171" spans="1:9">
      <c r="A171" s="24"/>
      <c r="B171" s="24"/>
      <c r="F171" s="19"/>
      <c r="G171" s="19"/>
      <c r="H171" s="24"/>
      <c r="I171" s="24"/>
    </row>
    <row r="172" spans="1:9">
      <c r="A172" s="24"/>
      <c r="B172" s="24"/>
      <c r="F172" s="19"/>
      <c r="G172" s="19"/>
      <c r="H172" s="24"/>
      <c r="I172" s="24"/>
    </row>
    <row r="173" spans="1:9">
      <c r="A173" s="24"/>
      <c r="B173" s="24"/>
      <c r="F173" s="19"/>
      <c r="G173" s="19"/>
      <c r="H173" s="24"/>
      <c r="I173" s="24"/>
    </row>
    <row r="174" spans="1:9">
      <c r="A174" s="24"/>
      <c r="B174" s="24"/>
      <c r="F174" s="19"/>
      <c r="G174" s="19"/>
      <c r="H174" s="24"/>
      <c r="I174" s="24"/>
    </row>
    <row r="175" spans="1:9">
      <c r="A175" s="24"/>
      <c r="B175" s="24"/>
      <c r="F175" s="19"/>
      <c r="G175" s="19"/>
      <c r="H175" s="24"/>
      <c r="I175" s="24"/>
    </row>
    <row r="176" spans="1:9">
      <c r="A176" s="24"/>
      <c r="B176" s="24"/>
      <c r="F176" s="19"/>
      <c r="G176" s="19"/>
      <c r="H176" s="24"/>
      <c r="I176" s="24"/>
    </row>
    <row r="177" spans="1:9">
      <c r="A177" s="24"/>
      <c r="B177" s="24"/>
      <c r="F177" s="19"/>
      <c r="G177" s="19"/>
      <c r="H177" s="24"/>
      <c r="I177" s="24"/>
    </row>
    <row r="178" spans="1:9">
      <c r="A178" s="24"/>
      <c r="B178" s="24"/>
      <c r="F178" s="19"/>
      <c r="G178" s="19"/>
      <c r="H178" s="24"/>
      <c r="I178" s="24"/>
    </row>
    <row r="179" spans="1:9">
      <c r="A179" s="24"/>
      <c r="B179" s="24"/>
      <c r="F179" s="19"/>
      <c r="G179" s="19"/>
      <c r="H179" s="24"/>
      <c r="I179" s="24"/>
    </row>
    <row r="180" spans="1:9">
      <c r="A180" s="24"/>
      <c r="B180" s="24"/>
      <c r="F180" s="19"/>
      <c r="G180" s="19"/>
      <c r="H180" s="24"/>
      <c r="I180" s="24"/>
    </row>
    <row r="181" spans="1:9">
      <c r="A181" s="24"/>
      <c r="B181" s="24"/>
      <c r="F181" s="19"/>
      <c r="G181" s="19"/>
      <c r="H181" s="24"/>
      <c r="I181" s="24"/>
    </row>
    <row r="182" spans="1:9">
      <c r="A182" s="24"/>
      <c r="B182" s="24"/>
      <c r="F182" s="19"/>
      <c r="G182" s="19"/>
      <c r="H182" s="24"/>
      <c r="I182" s="24"/>
    </row>
    <row r="183" spans="1:9">
      <c r="A183" s="24"/>
      <c r="B183" s="24"/>
      <c r="F183" s="19"/>
      <c r="G183" s="19"/>
      <c r="H183" s="24"/>
      <c r="I183" s="24"/>
    </row>
    <row r="184" spans="1:9">
      <c r="A184" s="24"/>
      <c r="B184" s="24"/>
      <c r="F184" s="19"/>
      <c r="G184" s="19"/>
      <c r="H184" s="24"/>
      <c r="I184" s="24"/>
    </row>
    <row r="185" spans="1:9">
      <c r="A185" s="24"/>
      <c r="B185" s="24"/>
      <c r="F185" s="19"/>
      <c r="G185" s="19"/>
      <c r="H185" s="24"/>
      <c r="I185" s="24"/>
    </row>
    <row r="186" spans="1:9">
      <c r="A186" s="24"/>
      <c r="B186" s="24"/>
      <c r="F186" s="19"/>
      <c r="G186" s="19"/>
      <c r="H186" s="24"/>
      <c r="I186" s="24"/>
    </row>
    <row r="187" spans="1:9">
      <c r="A187" s="24"/>
      <c r="B187" s="24"/>
      <c r="F187" s="19"/>
      <c r="G187" s="19"/>
      <c r="H187" s="24"/>
      <c r="I187" s="24"/>
    </row>
    <row r="188" spans="1:9">
      <c r="A188" s="24"/>
      <c r="B188" s="24"/>
      <c r="F188" s="19"/>
      <c r="G188" s="19"/>
      <c r="H188" s="24"/>
      <c r="I188" s="24"/>
    </row>
    <row r="189" spans="1:9">
      <c r="A189" s="24"/>
      <c r="B189" s="24"/>
      <c r="F189" s="19"/>
      <c r="G189" s="19"/>
      <c r="H189" s="24"/>
      <c r="I189" s="24"/>
    </row>
    <row r="190" spans="1:9">
      <c r="A190" s="24"/>
      <c r="B190" s="24"/>
      <c r="F190" s="19"/>
      <c r="G190" s="19"/>
      <c r="H190" s="24"/>
      <c r="I190" s="24"/>
    </row>
    <row r="191" spans="1:9">
      <c r="A191" s="24"/>
      <c r="B191" s="24"/>
      <c r="F191" s="19"/>
      <c r="G191" s="19"/>
      <c r="H191" s="24"/>
      <c r="I191" s="24"/>
    </row>
    <row r="192" spans="1:9">
      <c r="A192" s="24"/>
      <c r="B192" s="24"/>
      <c r="F192" s="19"/>
      <c r="G192" s="19"/>
      <c r="H192" s="24"/>
      <c r="I192" s="24"/>
    </row>
    <row r="193" spans="1:9">
      <c r="A193" s="24"/>
      <c r="B193" s="24"/>
      <c r="F193" s="19"/>
      <c r="G193" s="19"/>
      <c r="H193" s="24"/>
      <c r="I193" s="24"/>
    </row>
    <row r="194" spans="1:9">
      <c r="A194" s="24"/>
      <c r="B194" s="24"/>
      <c r="F194" s="19"/>
      <c r="G194" s="19"/>
      <c r="H194" s="24"/>
      <c r="I194" s="24"/>
    </row>
    <row r="195" spans="1:9">
      <c r="A195" s="24"/>
      <c r="B195" s="24"/>
      <c r="F195" s="19"/>
      <c r="G195" s="19"/>
      <c r="H195" s="24"/>
      <c r="I195" s="24"/>
    </row>
    <row r="196" spans="1:9">
      <c r="A196" s="24"/>
      <c r="B196" s="24"/>
      <c r="F196" s="19"/>
      <c r="G196" s="19"/>
      <c r="H196" s="24"/>
      <c r="I196" s="24"/>
    </row>
    <row r="197" spans="1:9">
      <c r="A197" s="24"/>
      <c r="B197" s="24"/>
      <c r="F197" s="19"/>
      <c r="G197" s="19"/>
      <c r="H197" s="24"/>
      <c r="I197" s="24"/>
    </row>
    <row r="198" spans="1:9">
      <c r="A198" s="24"/>
      <c r="B198" s="24"/>
      <c r="F198" s="19"/>
      <c r="G198" s="19"/>
      <c r="H198" s="24"/>
      <c r="I198" s="24"/>
    </row>
    <row r="199" spans="1:9">
      <c r="A199" s="24"/>
      <c r="B199" s="24"/>
      <c r="F199" s="19"/>
      <c r="G199" s="19"/>
      <c r="H199" s="24"/>
      <c r="I199" s="24"/>
    </row>
    <row r="200" spans="1:9">
      <c r="A200" s="24"/>
      <c r="B200" s="24"/>
      <c r="F200" s="19"/>
      <c r="G200" s="19"/>
      <c r="H200" s="24"/>
      <c r="I200" s="24"/>
    </row>
    <row r="201" spans="1:9">
      <c r="A201" s="24"/>
      <c r="B201" s="24"/>
      <c r="F201" s="19"/>
      <c r="G201" s="19"/>
      <c r="H201" s="24"/>
      <c r="I201" s="24"/>
    </row>
    <row r="202" spans="1:9">
      <c r="A202" s="24"/>
      <c r="B202" s="24"/>
      <c r="F202" s="19"/>
      <c r="G202" s="19"/>
      <c r="H202" s="24"/>
      <c r="I202" s="24"/>
    </row>
    <row r="203" spans="1:9">
      <c r="A203" s="24"/>
      <c r="B203" s="24"/>
      <c r="F203" s="19"/>
      <c r="G203" s="19"/>
      <c r="H203" s="24"/>
      <c r="I203" s="24"/>
    </row>
    <row r="204" spans="1:9">
      <c r="A204" s="24"/>
      <c r="B204" s="24"/>
      <c r="F204" s="19"/>
      <c r="G204" s="19"/>
      <c r="H204" s="24"/>
      <c r="I204" s="24"/>
    </row>
    <row r="205" spans="1:9">
      <c r="A205" s="24"/>
      <c r="B205" s="24"/>
      <c r="F205" s="19"/>
      <c r="G205" s="19"/>
      <c r="H205" s="24"/>
      <c r="I205" s="24"/>
    </row>
    <row r="206" spans="1:9">
      <c r="A206" s="24"/>
      <c r="B206" s="24"/>
      <c r="F206" s="19"/>
      <c r="G206" s="19"/>
      <c r="H206" s="24"/>
      <c r="I206" s="24"/>
    </row>
    <row r="207" spans="1:9">
      <c r="A207" s="24"/>
      <c r="B207" s="24"/>
      <c r="F207" s="19"/>
      <c r="G207" s="19"/>
      <c r="H207" s="24"/>
      <c r="I207" s="24"/>
    </row>
    <row r="208" spans="1:9">
      <c r="A208" s="24"/>
      <c r="B208" s="24"/>
      <c r="F208" s="19"/>
      <c r="G208" s="19"/>
      <c r="H208" s="24"/>
      <c r="I208" s="24"/>
    </row>
    <row r="209" spans="1:9">
      <c r="A209" s="24"/>
      <c r="B209" s="24"/>
      <c r="F209" s="19"/>
      <c r="G209" s="19"/>
      <c r="H209" s="24"/>
      <c r="I209" s="24"/>
    </row>
    <row r="210" spans="1:9">
      <c r="A210" s="24"/>
      <c r="B210" s="24"/>
      <c r="F210" s="19"/>
      <c r="G210" s="19"/>
      <c r="H210" s="24"/>
      <c r="I210" s="24"/>
    </row>
    <row r="211" spans="1:9">
      <c r="A211" s="24"/>
      <c r="B211" s="24"/>
      <c r="F211" s="19"/>
      <c r="G211" s="19"/>
      <c r="H211" s="24"/>
      <c r="I211" s="24"/>
    </row>
  </sheetData>
  <autoFilter ref="A8:L211" xr:uid="{5E85E13D-1307-45AE-8B30-E53DEDEB0D38}">
    <sortState xmlns:xlrd2="http://schemas.microsoft.com/office/spreadsheetml/2017/richdata2" ref="A9:L211">
      <sortCondition ref="B8:B211"/>
    </sortState>
  </autoFilter>
  <mergeCells count="1">
    <mergeCell ref="A5:L6"/>
  </mergeCells>
  <pageMargins left="0.70866141732283472" right="0.70866141732283472" top="0.74803149606299213" bottom="0.74803149606299213" header="0.31496062992125984" footer="0.31496062992125984"/>
  <pageSetup paperSize="9" scale="70" fitToHeight="0" orientation="landscape" r:id="rId1"/>
  <headerFooter>
    <oddFooter>Stranica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Radni listovi</vt:lpstr>
      </vt:variant>
      <vt:variant>
        <vt:i4>7</vt:i4>
      </vt:variant>
      <vt:variant>
        <vt:lpstr>Imenovani rasponi</vt:lpstr>
      </vt:variant>
      <vt:variant>
        <vt:i4>3</vt:i4>
      </vt:variant>
    </vt:vector>
  </HeadingPairs>
  <TitlesOfParts>
    <vt:vector size="10" baseType="lpstr">
      <vt:lpstr>Dugotrajna imovina</vt:lpstr>
      <vt:lpstr>Sitni inventar</vt:lpstr>
      <vt:lpstr>Materijal</vt:lpstr>
      <vt:lpstr>Revalorizacija</vt:lpstr>
      <vt:lpstr>List3</vt:lpstr>
      <vt:lpstr>OS Kalkulator</vt:lpstr>
      <vt:lpstr>Zaliha</vt:lpstr>
      <vt:lpstr>'OS Kalkulator'!Ispis_naslova</vt:lpstr>
      <vt:lpstr>Zaliha!Ispis_naslova</vt:lpstr>
      <vt:lpstr>'Dugotrajna imovina'!Podrucje_ispisa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openpyxl</dc:creator>
  <cp:lastModifiedBy>Ino Galić</cp:lastModifiedBy>
  <cp:lastPrinted>2026-02-27T09:08:10Z</cp:lastPrinted>
  <dcterms:created xsi:type="dcterms:W3CDTF">2026-02-23T13:08:37Z</dcterms:created>
  <dcterms:modified xsi:type="dcterms:W3CDTF">2026-02-27T17:00:59Z</dcterms:modified>
</cp:coreProperties>
</file>