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orisnik\Desktop\Vodogradnja\JOZO PERIĆ NAGRADA\"/>
    </mc:Choice>
  </mc:AlternateContent>
  <bookViews>
    <workbookView xWindow="480" yWindow="120" windowWidth="27795" windowHeight="12585" activeTab="1"/>
  </bookViews>
  <sheets>
    <sheet name="prih i ras 04.03.19.-31.3.20" sheetId="1" r:id="rId1"/>
    <sheet name="Priljev 04.3.19.-31.03.20" sheetId="2" r:id="rId2"/>
    <sheet name="ODLJEV 04.03.19.-31.03.20." sheetId="3" r:id="rId3"/>
  </sheets>
  <calcPr calcId="152511"/>
</workbook>
</file>

<file path=xl/calcChain.xml><?xml version="1.0" encoding="utf-8"?>
<calcChain xmlns="http://schemas.openxmlformats.org/spreadsheetml/2006/main">
  <c r="D125" i="2" l="1"/>
  <c r="N121" i="2"/>
  <c r="N123" i="2"/>
  <c r="N124" i="2"/>
  <c r="N125" i="2" l="1"/>
  <c r="D117" i="2"/>
  <c r="E117" i="2"/>
  <c r="F117" i="2"/>
  <c r="M117" i="2"/>
  <c r="D94" i="2"/>
  <c r="E94" i="2"/>
  <c r="F94" i="2"/>
  <c r="G94" i="2"/>
  <c r="G118" i="2" s="1"/>
  <c r="H94" i="2"/>
  <c r="H118" i="2" s="1"/>
  <c r="I94" i="2"/>
  <c r="I118" i="2" s="1"/>
  <c r="J94" i="2"/>
  <c r="J118" i="2" s="1"/>
  <c r="K94" i="2"/>
  <c r="K118" i="2" s="1"/>
  <c r="L94" i="2"/>
  <c r="L118" i="2" s="1"/>
  <c r="M94" i="2"/>
  <c r="N88" i="2"/>
  <c r="N89" i="2"/>
  <c r="N90" i="2"/>
  <c r="N91" i="2"/>
  <c r="M118" i="2" l="1"/>
  <c r="E118" i="2"/>
  <c r="F118" i="2"/>
  <c r="D118" i="2"/>
  <c r="N117" i="2"/>
  <c r="T228" i="3"/>
  <c r="H229" i="3"/>
  <c r="T281" i="3"/>
  <c r="T279" i="3"/>
  <c r="N96" i="2" l="1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I269" i="3"/>
  <c r="N269" i="3"/>
  <c r="T269" i="3" s="1"/>
  <c r="Q269" i="3"/>
  <c r="T246" i="3"/>
  <c r="T247" i="3"/>
  <c r="T248" i="3"/>
  <c r="T249" i="3"/>
  <c r="T250" i="3"/>
  <c r="T251" i="3"/>
  <c r="T252" i="3"/>
  <c r="T253" i="3"/>
  <c r="T254" i="3"/>
  <c r="T255" i="3"/>
  <c r="T256" i="3"/>
  <c r="T257" i="3"/>
  <c r="T258" i="3"/>
  <c r="T259" i="3"/>
  <c r="T260" i="3"/>
  <c r="T261" i="3"/>
  <c r="T262" i="3"/>
  <c r="T263" i="3"/>
  <c r="T264" i="3"/>
  <c r="T265" i="3"/>
  <c r="T266" i="3"/>
  <c r="H10" i="1" l="1"/>
  <c r="N52" i="1"/>
  <c r="P51" i="1"/>
  <c r="N86" i="2" l="1"/>
  <c r="N87" i="2"/>
  <c r="N54" i="1" l="1"/>
  <c r="P54" i="1" s="1"/>
  <c r="I10" i="1"/>
  <c r="O54" i="1" s="1"/>
  <c r="J3" i="1"/>
  <c r="J4" i="1"/>
  <c r="J5" i="1"/>
  <c r="J6" i="1"/>
  <c r="J7" i="1"/>
  <c r="J8" i="1"/>
  <c r="J10" i="1" l="1"/>
  <c r="E241" i="3"/>
  <c r="F241" i="3"/>
  <c r="H241" i="3"/>
  <c r="I241" i="3"/>
  <c r="N241" i="3"/>
  <c r="S241" i="3"/>
  <c r="T237" i="3"/>
  <c r="T238" i="3"/>
  <c r="T239" i="3"/>
  <c r="T240" i="3"/>
  <c r="T241" i="3"/>
  <c r="C150" i="3" l="1"/>
  <c r="D150" i="3"/>
  <c r="E150" i="3"/>
  <c r="F150" i="3"/>
  <c r="G150" i="3"/>
  <c r="H150" i="3"/>
  <c r="I150" i="3"/>
  <c r="J150" i="3"/>
  <c r="K150" i="3"/>
  <c r="L150" i="3"/>
  <c r="M150" i="3"/>
  <c r="N150" i="3"/>
  <c r="O150" i="3"/>
  <c r="P150" i="3"/>
  <c r="Q150" i="3"/>
  <c r="R150" i="3"/>
  <c r="S150" i="3"/>
  <c r="T4" i="3"/>
  <c r="T7" i="3"/>
  <c r="T9" i="3"/>
  <c r="T10" i="3"/>
  <c r="T11" i="3"/>
  <c r="T12" i="3"/>
  <c r="T13" i="3"/>
  <c r="T14" i="3"/>
  <c r="T15" i="3"/>
  <c r="T16" i="3"/>
  <c r="T17" i="3"/>
  <c r="T18" i="3"/>
  <c r="T19" i="3"/>
  <c r="T20" i="3"/>
  <c r="T21" i="3"/>
  <c r="T22" i="3"/>
  <c r="T23" i="3"/>
  <c r="T24" i="3"/>
  <c r="T25" i="3"/>
  <c r="T26" i="3"/>
  <c r="T28" i="3"/>
  <c r="T29" i="3"/>
  <c r="T30" i="3"/>
  <c r="T31" i="3"/>
  <c r="T32" i="3"/>
  <c r="T33" i="3"/>
  <c r="T34" i="3"/>
  <c r="T35" i="3"/>
  <c r="T36" i="3"/>
  <c r="T37" i="3"/>
  <c r="T38" i="3"/>
  <c r="T39" i="3"/>
  <c r="T40" i="3"/>
  <c r="T42" i="3"/>
  <c r="T43" i="3"/>
  <c r="T44" i="3"/>
  <c r="T45" i="3"/>
  <c r="T46" i="3"/>
  <c r="T47" i="3"/>
  <c r="T48" i="3"/>
  <c r="T49" i="3"/>
  <c r="T50" i="3"/>
  <c r="T51" i="3"/>
  <c r="T52" i="3"/>
  <c r="T53" i="3"/>
  <c r="T54" i="3"/>
  <c r="T55" i="3"/>
  <c r="T56" i="3"/>
  <c r="T57" i="3"/>
  <c r="T58" i="3"/>
  <c r="T59" i="3"/>
  <c r="T60" i="3"/>
  <c r="T61" i="3"/>
  <c r="T62" i="3"/>
  <c r="T63" i="3"/>
  <c r="T64" i="3"/>
  <c r="T65" i="3"/>
  <c r="T66" i="3"/>
  <c r="T68" i="3"/>
  <c r="T69" i="3"/>
  <c r="T70" i="3"/>
  <c r="T71" i="3"/>
  <c r="T72" i="3"/>
  <c r="T73" i="3"/>
  <c r="T74" i="3"/>
  <c r="T75" i="3"/>
  <c r="T76" i="3"/>
  <c r="T77" i="3"/>
  <c r="T78" i="3"/>
  <c r="T79" i="3"/>
  <c r="T80" i="3"/>
  <c r="T81" i="3"/>
  <c r="T82" i="3"/>
  <c r="T83" i="3"/>
  <c r="T84" i="3"/>
  <c r="T86" i="3"/>
  <c r="T87" i="3"/>
  <c r="T88" i="3"/>
  <c r="T89" i="3"/>
  <c r="T90" i="3"/>
  <c r="T91" i="3"/>
  <c r="T92" i="3"/>
  <c r="T94" i="3"/>
  <c r="T95" i="3"/>
  <c r="T96" i="3"/>
  <c r="T100" i="3"/>
  <c r="T102" i="3"/>
  <c r="T103" i="3"/>
  <c r="T104" i="3"/>
  <c r="T105" i="3"/>
  <c r="T106" i="3"/>
  <c r="T107" i="3"/>
  <c r="T108" i="3"/>
  <c r="T109" i="3"/>
  <c r="T110" i="3"/>
  <c r="T111" i="3"/>
  <c r="T112" i="3"/>
  <c r="T113" i="3"/>
  <c r="T114" i="3"/>
  <c r="T115" i="3"/>
  <c r="T116" i="3"/>
  <c r="T117" i="3"/>
  <c r="T118" i="3"/>
  <c r="T119" i="3"/>
  <c r="T121" i="3"/>
  <c r="T123" i="3"/>
  <c r="T124" i="3"/>
  <c r="T125" i="3"/>
  <c r="T127" i="3"/>
  <c r="T128" i="3"/>
  <c r="T129" i="3"/>
  <c r="T130" i="3"/>
  <c r="T131" i="3"/>
  <c r="T133" i="3"/>
  <c r="T134" i="3"/>
  <c r="T135" i="3"/>
  <c r="T136" i="3"/>
  <c r="T137" i="3"/>
  <c r="T138" i="3"/>
  <c r="T140" i="3"/>
  <c r="T142" i="3"/>
  <c r="T143" i="3"/>
  <c r="T146" i="3"/>
  <c r="T147" i="3"/>
  <c r="T148" i="3"/>
  <c r="T149" i="3"/>
  <c r="T150" i="3" l="1"/>
  <c r="D230" i="3"/>
  <c r="D242" i="3" s="1"/>
  <c r="D271" i="3" s="1"/>
  <c r="E230" i="3"/>
  <c r="E242" i="3" s="1"/>
  <c r="E271" i="3" s="1"/>
  <c r="F230" i="3"/>
  <c r="F242" i="3" s="1"/>
  <c r="F271" i="3" s="1"/>
  <c r="G230" i="3"/>
  <c r="G242" i="3" s="1"/>
  <c r="G271" i="3" s="1"/>
  <c r="I230" i="3"/>
  <c r="I242" i="3" s="1"/>
  <c r="I271" i="3" s="1"/>
  <c r="J230" i="3"/>
  <c r="J242" i="3" s="1"/>
  <c r="J271" i="3" s="1"/>
  <c r="K230" i="3"/>
  <c r="K242" i="3" s="1"/>
  <c r="K271" i="3" s="1"/>
  <c r="M230" i="3"/>
  <c r="M242" i="3" s="1"/>
  <c r="M271" i="3" s="1"/>
  <c r="O230" i="3"/>
  <c r="O242" i="3" s="1"/>
  <c r="O271" i="3" s="1"/>
  <c r="P230" i="3"/>
  <c r="P242" i="3" s="1"/>
  <c r="P271" i="3" s="1"/>
  <c r="Q230" i="3"/>
  <c r="Q242" i="3" s="1"/>
  <c r="Q271" i="3" s="1"/>
  <c r="R230" i="3"/>
  <c r="R242" i="3" s="1"/>
  <c r="R271" i="3" s="1"/>
  <c r="S230" i="3"/>
  <c r="S242" i="3" s="1"/>
  <c r="S271" i="3" s="1"/>
  <c r="C230" i="3"/>
  <c r="H230" i="3"/>
  <c r="H242" i="3" s="1"/>
  <c r="H271" i="3" s="1"/>
  <c r="L229" i="3"/>
  <c r="N229" i="3"/>
  <c r="T151" i="3"/>
  <c r="T152" i="3"/>
  <c r="T153" i="3"/>
  <c r="T154" i="3"/>
  <c r="T155" i="3"/>
  <c r="T156" i="3"/>
  <c r="T157" i="3"/>
  <c r="T158" i="3"/>
  <c r="T159" i="3"/>
  <c r="T160" i="3"/>
  <c r="T161" i="3"/>
  <c r="T162" i="3"/>
  <c r="T163" i="3"/>
  <c r="T164" i="3"/>
  <c r="T165" i="3"/>
  <c r="T166" i="3"/>
  <c r="T167" i="3"/>
  <c r="T168" i="3"/>
  <c r="T169" i="3"/>
  <c r="T170" i="3"/>
  <c r="T171" i="3"/>
  <c r="T172" i="3"/>
  <c r="T173" i="3"/>
  <c r="T174" i="3"/>
  <c r="T175" i="3"/>
  <c r="T176" i="3"/>
  <c r="T177" i="3"/>
  <c r="T178" i="3"/>
  <c r="T179" i="3"/>
  <c r="T180" i="3"/>
  <c r="T181" i="3"/>
  <c r="T182" i="3"/>
  <c r="T183" i="3"/>
  <c r="T184" i="3"/>
  <c r="T185" i="3"/>
  <c r="T186" i="3"/>
  <c r="T187" i="3"/>
  <c r="T188" i="3"/>
  <c r="T189" i="3"/>
  <c r="T190" i="3"/>
  <c r="T191" i="3"/>
  <c r="T192" i="3"/>
  <c r="T193" i="3"/>
  <c r="T194" i="3"/>
  <c r="T195" i="3"/>
  <c r="T196" i="3"/>
  <c r="T197" i="3"/>
  <c r="T198" i="3"/>
  <c r="T199" i="3"/>
  <c r="T200" i="3"/>
  <c r="T201" i="3"/>
  <c r="T202" i="3"/>
  <c r="T203" i="3"/>
  <c r="T204" i="3"/>
  <c r="T205" i="3"/>
  <c r="T206" i="3"/>
  <c r="T207" i="3"/>
  <c r="T208" i="3"/>
  <c r="T209" i="3"/>
  <c r="T210" i="3"/>
  <c r="T211" i="3"/>
  <c r="T212" i="3"/>
  <c r="T213" i="3"/>
  <c r="T214" i="3"/>
  <c r="T215" i="3"/>
  <c r="T216" i="3"/>
  <c r="T217" i="3"/>
  <c r="T219" i="3"/>
  <c r="T220" i="3"/>
  <c r="T221" i="3"/>
  <c r="T222" i="3"/>
  <c r="T223" i="3"/>
  <c r="T224" i="3"/>
  <c r="T225" i="3"/>
  <c r="T226" i="3"/>
  <c r="T227" i="3"/>
  <c r="L230" i="3" l="1"/>
  <c r="L242" i="3" s="1"/>
  <c r="L271" i="3" s="1"/>
  <c r="T229" i="3"/>
  <c r="T230" i="3" s="1"/>
  <c r="T242" i="3" s="1"/>
  <c r="C231" i="3"/>
  <c r="C242" i="3"/>
  <c r="C271" i="3" s="1"/>
  <c r="T271" i="3" s="1"/>
  <c r="T273" i="3" s="1"/>
  <c r="N230" i="3"/>
  <c r="N242" i="3" s="1"/>
  <c r="N271" i="3" s="1"/>
  <c r="C232" i="3"/>
  <c r="C233" i="3" s="1"/>
  <c r="C235" i="3" s="1"/>
  <c r="N5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9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71" i="2"/>
  <c r="N72" i="2"/>
  <c r="N73" i="2"/>
  <c r="N74" i="2"/>
  <c r="N75" i="2"/>
  <c r="N80" i="2"/>
  <c r="N85" i="2"/>
  <c r="N94" i="2" l="1"/>
  <c r="P94" i="2" s="1"/>
  <c r="T244" i="3"/>
  <c r="T232" i="3"/>
  <c r="T234" i="3" s="1"/>
  <c r="O52" i="1"/>
  <c r="N42" i="1"/>
  <c r="N53" i="1" s="1"/>
  <c r="O42" i="1"/>
  <c r="P31" i="1"/>
  <c r="P8" i="1"/>
  <c r="N118" i="2" l="1"/>
  <c r="N126" i="2" s="1"/>
  <c r="O53" i="1"/>
  <c r="P53" i="1" s="1"/>
  <c r="P4" i="1" l="1"/>
  <c r="P5" i="1"/>
  <c r="P6" i="1"/>
  <c r="P7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2" i="1"/>
  <c r="P33" i="1"/>
  <c r="P34" i="1"/>
  <c r="P35" i="1"/>
  <c r="P36" i="1"/>
  <c r="P37" i="1"/>
  <c r="P38" i="1"/>
  <c r="P39" i="1"/>
  <c r="P40" i="1"/>
  <c r="P41" i="1"/>
  <c r="P43" i="1"/>
  <c r="P44" i="1"/>
  <c r="P45" i="1"/>
  <c r="P46" i="1"/>
  <c r="P47" i="1"/>
  <c r="P48" i="1"/>
  <c r="P49" i="1"/>
  <c r="P50" i="1"/>
  <c r="P3" i="1"/>
  <c r="P42" i="1" l="1"/>
  <c r="P52" i="1"/>
  <c r="J11" i="1"/>
  <c r="O55" i="1"/>
  <c r="D35" i="1"/>
  <c r="N55" i="1" l="1"/>
  <c r="P55" i="1" s="1"/>
  <c r="P57" i="1" s="1"/>
</calcChain>
</file>

<file path=xl/sharedStrings.xml><?xml version="1.0" encoding="utf-8"?>
<sst xmlns="http://schemas.openxmlformats.org/spreadsheetml/2006/main" count="982" uniqueCount="729">
  <si>
    <t>1.</t>
  </si>
  <si>
    <t xml:space="preserve">Red.br. </t>
  </si>
  <si>
    <t xml:space="preserve">O P I S </t>
  </si>
  <si>
    <t>Iznos</t>
  </si>
  <si>
    <t xml:space="preserve">Troškovi plaće u otkaznom roku </t>
  </si>
  <si>
    <t>2.</t>
  </si>
  <si>
    <t>3.</t>
  </si>
  <si>
    <t>5.</t>
  </si>
  <si>
    <t>Troškovi izrade pečata</t>
  </si>
  <si>
    <t>6.</t>
  </si>
  <si>
    <t>Naknada za platni promet</t>
  </si>
  <si>
    <t>7.</t>
  </si>
  <si>
    <t xml:space="preserve">Naknade za e-fina karticu </t>
  </si>
  <si>
    <t>8.</t>
  </si>
  <si>
    <t>9.</t>
  </si>
  <si>
    <t>10.</t>
  </si>
  <si>
    <t xml:space="preserve">Premije osiguranja imovine </t>
  </si>
  <si>
    <t>11.</t>
  </si>
  <si>
    <t>12.</t>
  </si>
  <si>
    <t>13.</t>
  </si>
  <si>
    <t>Predračun troškova stečajnog postupka (čl.89 .SZ)</t>
  </si>
  <si>
    <t>Naknada troškova stečajnom upravitelju</t>
  </si>
  <si>
    <t>Pristojba za završno ročište</t>
  </si>
  <si>
    <t>Troškovi uredskog materijala , poštarine , telefona  i sl.</t>
  </si>
  <si>
    <t>UKUPNO:</t>
  </si>
  <si>
    <t>Režijski troš.(struja ,voda kom naknada NUV SKDD , HRT i sl)</t>
  </si>
  <si>
    <t>Troškovi plaće i prijevoza 07-12/2019</t>
  </si>
  <si>
    <t>4.</t>
  </si>
  <si>
    <t>Troškovi procjene imovine</t>
  </si>
  <si>
    <t>Usluga održavanja Softwera - POINT</t>
  </si>
  <si>
    <t>Nagrada stečajnom upravitelju</t>
  </si>
  <si>
    <t>14.</t>
  </si>
  <si>
    <t>konto</t>
  </si>
  <si>
    <t>4004</t>
  </si>
  <si>
    <t>Uredski materijal</t>
  </si>
  <si>
    <t>4010</t>
  </si>
  <si>
    <t xml:space="preserve">el energija </t>
  </si>
  <si>
    <t>40400</t>
  </si>
  <si>
    <t xml:space="preserve">rez dijelovi ter vozila </t>
  </si>
  <si>
    <t>4100</t>
  </si>
  <si>
    <t>prijevozne usl u cest prom</t>
  </si>
  <si>
    <t>4106</t>
  </si>
  <si>
    <t>cestarine ,</t>
  </si>
  <si>
    <t>4110</t>
  </si>
  <si>
    <t>poštanski troškovi</t>
  </si>
  <si>
    <t>4111</t>
  </si>
  <si>
    <t>Telefonske usluge, Internet i sl.</t>
  </si>
  <si>
    <t>41230</t>
  </si>
  <si>
    <t>Usluge kooperanata Adimpleo Rugvica</t>
  </si>
  <si>
    <t>4130</t>
  </si>
  <si>
    <t>4151</t>
  </si>
  <si>
    <t>4180</t>
  </si>
  <si>
    <t>Odvoz smeća</t>
  </si>
  <si>
    <t>4187</t>
  </si>
  <si>
    <t xml:space="preserve">Utrošak vode </t>
  </si>
  <si>
    <t>4189</t>
  </si>
  <si>
    <t>Komunalne usluge</t>
  </si>
  <si>
    <t>4190</t>
  </si>
  <si>
    <t>4200</t>
  </si>
  <si>
    <t xml:space="preserve">Obvezni i prev zdravstveni pregled djelantika </t>
  </si>
  <si>
    <t>4210</t>
  </si>
  <si>
    <t>Naknade za usluge banaka</t>
  </si>
  <si>
    <t>4220</t>
  </si>
  <si>
    <t xml:space="preserve">Usluge odvjetnika </t>
  </si>
  <si>
    <t>4230</t>
  </si>
  <si>
    <t>Premije osiguranja imovine C-5</t>
  </si>
  <si>
    <t>Usluge održavanja softwera POINT inst e-račun</t>
  </si>
  <si>
    <t>4282</t>
  </si>
  <si>
    <t xml:space="preserve">Registrac autom C-5 </t>
  </si>
  <si>
    <t>4290</t>
  </si>
  <si>
    <t>Grafičke usluge izrada pečata</t>
  </si>
  <si>
    <t>4294</t>
  </si>
  <si>
    <t>Usluge pranja automobila</t>
  </si>
  <si>
    <t>4300</t>
  </si>
  <si>
    <t>Amortizacija</t>
  </si>
  <si>
    <t>4424</t>
  </si>
  <si>
    <t>Upotreba pri autom u sl svrhe (Kužić ,Vuleta)</t>
  </si>
  <si>
    <t>4430</t>
  </si>
  <si>
    <t>4600</t>
  </si>
  <si>
    <t>Troškovi reprezentacije</t>
  </si>
  <si>
    <t>4610</t>
  </si>
  <si>
    <t>Članarina HGK</t>
  </si>
  <si>
    <t>4634</t>
  </si>
  <si>
    <t>Vodni doprinos sliv Baranja</t>
  </si>
  <si>
    <t>46340100</t>
  </si>
  <si>
    <t>Zakup JAVNOG VODNOG DOBRA</t>
  </si>
  <si>
    <t>4635</t>
  </si>
  <si>
    <t xml:space="preserve">KONCESIJSKA NAKNADA </t>
  </si>
  <si>
    <t>Upravni sudski troškovi i takse</t>
  </si>
  <si>
    <t>Opomene</t>
  </si>
  <si>
    <t xml:space="preserve">Naknada stvarnih troškova steč upravitelja </t>
  </si>
  <si>
    <t>RASHODI                04.03.-31.12.2019.</t>
  </si>
  <si>
    <t>Nabavna vrijednost pref robe pijesak Massilia</t>
  </si>
  <si>
    <t>Zatezne kamate</t>
  </si>
  <si>
    <t>Ostali fin rash porezno nepriznti/parking i sl.</t>
  </si>
  <si>
    <t>Neotpisana vrijednost prodane dug imovine</t>
  </si>
  <si>
    <t>Novčane kazne Elektromodul</t>
  </si>
  <si>
    <t>Naknadno utvrđeni troškovi iz proš godine MP ELITE</t>
  </si>
  <si>
    <t>Ostali troškovi rasknjiženja isl.</t>
  </si>
  <si>
    <t>RASHODI klasa 7</t>
  </si>
  <si>
    <t>RASHODI klasa 4</t>
  </si>
  <si>
    <t>RASHODI SVEUKUPNO:04.03.-31.12.2019.</t>
  </si>
  <si>
    <t>Opis</t>
  </si>
  <si>
    <t>Prihodi od kamata-zatezne i po sud spo./Hrv vode</t>
  </si>
  <si>
    <t>780</t>
  </si>
  <si>
    <t>UKUPNO PRIHODI 04.03.-31.12.2019.</t>
  </si>
  <si>
    <t>PRIHODI 04.03.-31.12.2019.</t>
  </si>
  <si>
    <t>RAZLIKA PRIHODA I RASHODA</t>
  </si>
  <si>
    <t>Nagrada steč upravitelju uveć za zdr dopr</t>
  </si>
  <si>
    <t>Prihodi po okonč situacijama,usl. najma buldožera i sl.</t>
  </si>
  <si>
    <t>SVEUKUPO PRIHODI 04.03.2019.-28.02.2020.</t>
  </si>
  <si>
    <t xml:space="preserve">Prihodi od prodaje osnovnih sredstava </t>
  </si>
  <si>
    <t>Usluge najma opr. Mehanot. i Elektrocentar Petek</t>
  </si>
  <si>
    <t>Kamate po suds. spor. /porezno nepriznate/Vodovod Osk</t>
  </si>
  <si>
    <t>Ostale usluge Fina, CZVH , geod. Posl., SKDD-e i sl.</t>
  </si>
  <si>
    <t>Usluge tekuć.održav.-pregled brodova i servis C-5</t>
  </si>
  <si>
    <t>470,471,472</t>
  </si>
  <si>
    <t>Troš. prije. i ost.naknada  u otkaz. roku</t>
  </si>
  <si>
    <t>Plaće za rad 03-12/2019 i od 01.01.20-29.02.2020.</t>
  </si>
  <si>
    <t>Prihodi od prodaje siro. i materi. HTZ opreme i ulja</t>
  </si>
  <si>
    <t>4000,4003</t>
  </si>
  <si>
    <t>Gorivo i mazivo,benzin i sl</t>
  </si>
  <si>
    <t>4002,4011</t>
  </si>
  <si>
    <t>4015</t>
  </si>
  <si>
    <t>gorivo osob autom</t>
  </si>
  <si>
    <t xml:space="preserve">Troškovi prijevoza djelatnika na posao i s posla </t>
  </si>
  <si>
    <t>4465</t>
  </si>
  <si>
    <t>Uskrsnica</t>
  </si>
  <si>
    <t>OPIS</t>
  </si>
  <si>
    <t xml:space="preserve">Prihodi od naplate potraživanja </t>
  </si>
  <si>
    <t>Prihodi od prodaje dugotrajne imovine</t>
  </si>
  <si>
    <t>PRILJEV</t>
  </si>
  <si>
    <t>BROJ IZVODA</t>
  </si>
  <si>
    <t>DATUM</t>
  </si>
  <si>
    <t>15.03.19.</t>
  </si>
  <si>
    <t>18.03.19.</t>
  </si>
  <si>
    <t>20.03.19.</t>
  </si>
  <si>
    <t>25.03.19.</t>
  </si>
  <si>
    <t>29.03.19.</t>
  </si>
  <si>
    <t>05.04.19.</t>
  </si>
  <si>
    <t>08.04.19.</t>
  </si>
  <si>
    <t>09.04.19.</t>
  </si>
  <si>
    <t>10.04.19.</t>
  </si>
  <si>
    <t>11.04.19.</t>
  </si>
  <si>
    <t>12.04.19.</t>
  </si>
  <si>
    <t>13.04.19.</t>
  </si>
  <si>
    <t>15.04.19.</t>
  </si>
  <si>
    <t>16.04.19.</t>
  </si>
  <si>
    <t>15.</t>
  </si>
  <si>
    <t>17.04.19.</t>
  </si>
  <si>
    <t>16.</t>
  </si>
  <si>
    <t>24.04.19.</t>
  </si>
  <si>
    <t>17.</t>
  </si>
  <si>
    <t>25.04.19.</t>
  </si>
  <si>
    <t>18.</t>
  </si>
  <si>
    <t>26.04.19.</t>
  </si>
  <si>
    <t>19.</t>
  </si>
  <si>
    <t>29.04.19.</t>
  </si>
  <si>
    <t>20.</t>
  </si>
  <si>
    <t>02.05.19.</t>
  </si>
  <si>
    <t>21.</t>
  </si>
  <si>
    <t>03.05.19.</t>
  </si>
  <si>
    <t>22.</t>
  </si>
  <si>
    <t>07.05.19.</t>
  </si>
  <si>
    <t>23.</t>
  </si>
  <si>
    <t>24.</t>
  </si>
  <si>
    <t>14.05.19.</t>
  </si>
  <si>
    <t>25.</t>
  </si>
  <si>
    <t>16.05.19.</t>
  </si>
  <si>
    <t>26.</t>
  </si>
  <si>
    <t>17.05.19.</t>
  </si>
  <si>
    <t>Prolazna stavka-bolovanje</t>
  </si>
  <si>
    <t>HZZO  bolovanje-refundacija</t>
  </si>
  <si>
    <t>27.</t>
  </si>
  <si>
    <t>20.05.19.</t>
  </si>
  <si>
    <t>28.</t>
  </si>
  <si>
    <t>21.05.19.</t>
  </si>
  <si>
    <t>29.</t>
  </si>
  <si>
    <t>22.05.19.</t>
  </si>
  <si>
    <t>30.</t>
  </si>
  <si>
    <t>29.05.19.</t>
  </si>
  <si>
    <t>Prihodi od depozita-sustega i sl.</t>
  </si>
  <si>
    <t>31.</t>
  </si>
  <si>
    <t>30.05.19.</t>
  </si>
  <si>
    <t>32.</t>
  </si>
  <si>
    <t>03.06.19.</t>
  </si>
  <si>
    <t>33.</t>
  </si>
  <si>
    <t>05.06.19.</t>
  </si>
  <si>
    <t>34.</t>
  </si>
  <si>
    <t>35.</t>
  </si>
  <si>
    <t>36.</t>
  </si>
  <si>
    <t>37.</t>
  </si>
  <si>
    <t>38.</t>
  </si>
  <si>
    <t>39.</t>
  </si>
  <si>
    <t>40.</t>
  </si>
  <si>
    <t>14.06.19.</t>
  </si>
  <si>
    <t>10.06.19.</t>
  </si>
  <si>
    <t>07.06.19.</t>
  </si>
  <si>
    <t>17.06.19.</t>
  </si>
  <si>
    <t>18.06.19.</t>
  </si>
  <si>
    <t>19.06.19.</t>
  </si>
  <si>
    <t>41.</t>
  </si>
  <si>
    <t>42.</t>
  </si>
  <si>
    <t>26.06.19.</t>
  </si>
  <si>
    <t>43.</t>
  </si>
  <si>
    <t>44.</t>
  </si>
  <si>
    <t>01.07.19.</t>
  </si>
  <si>
    <t>45.</t>
  </si>
  <si>
    <t>02.07.19.</t>
  </si>
  <si>
    <t>46.</t>
  </si>
  <si>
    <t>08.07.19.</t>
  </si>
  <si>
    <t>Erste pasivna kta</t>
  </si>
  <si>
    <t>Kamate</t>
  </si>
  <si>
    <t>47.</t>
  </si>
  <si>
    <t>10.07.19.</t>
  </si>
  <si>
    <t>28.06.19.</t>
  </si>
  <si>
    <t>48.</t>
  </si>
  <si>
    <t>12.07.19.</t>
  </si>
  <si>
    <t>49.</t>
  </si>
  <si>
    <t>13.07.19.</t>
  </si>
  <si>
    <t>50.</t>
  </si>
  <si>
    <t>15.07.19.</t>
  </si>
  <si>
    <t>51.</t>
  </si>
  <si>
    <t>16.07.19.</t>
  </si>
  <si>
    <t>17.07.19.</t>
  </si>
  <si>
    <t>52.</t>
  </si>
  <si>
    <t>53.</t>
  </si>
  <si>
    <t>22.07.19.</t>
  </si>
  <si>
    <t>54.</t>
  </si>
  <si>
    <t>29.07.19.</t>
  </si>
  <si>
    <t>55.</t>
  </si>
  <si>
    <t>30.07.19.</t>
  </si>
  <si>
    <t>56.</t>
  </si>
  <si>
    <t>31.07.19.</t>
  </si>
  <si>
    <t>57.</t>
  </si>
  <si>
    <t>01.08.19.</t>
  </si>
  <si>
    <t>58.</t>
  </si>
  <si>
    <t>06.08.19.</t>
  </si>
  <si>
    <t>59.</t>
  </si>
  <si>
    <t>08.08.19.</t>
  </si>
  <si>
    <t>60.</t>
  </si>
  <si>
    <t>14.08.19.</t>
  </si>
  <si>
    <t>61.</t>
  </si>
  <si>
    <t>19.08.19.</t>
  </si>
  <si>
    <t>62.</t>
  </si>
  <si>
    <t>21.08.19.</t>
  </si>
  <si>
    <t>63.</t>
  </si>
  <si>
    <t>23.08.19.</t>
  </si>
  <si>
    <t>64.</t>
  </si>
  <si>
    <t>26.08.19.</t>
  </si>
  <si>
    <t>65.</t>
  </si>
  <si>
    <t>27.08.19.</t>
  </si>
  <si>
    <t>66.</t>
  </si>
  <si>
    <t>29.08.19.</t>
  </si>
  <si>
    <t>67.</t>
  </si>
  <si>
    <t>30.08.19.</t>
  </si>
  <si>
    <t>69.</t>
  </si>
  <si>
    <t>68.</t>
  </si>
  <si>
    <t>02.09.19.</t>
  </si>
  <si>
    <t>03.09.19.</t>
  </si>
  <si>
    <t>70.</t>
  </si>
  <si>
    <t>04.09.19.</t>
  </si>
  <si>
    <t>71.</t>
  </si>
  <si>
    <t>05.09.19.</t>
  </si>
  <si>
    <t>72.</t>
  </si>
  <si>
    <t>10.09.19.</t>
  </si>
  <si>
    <t>73.</t>
  </si>
  <si>
    <t>14.09.19.</t>
  </si>
  <si>
    <t>74.</t>
  </si>
  <si>
    <t>16.09.19.</t>
  </si>
  <si>
    <t>75.</t>
  </si>
  <si>
    <t>17.09.19.</t>
  </si>
  <si>
    <t>76.</t>
  </si>
  <si>
    <t>19.09.19.</t>
  </si>
  <si>
    <t>77.</t>
  </si>
  <si>
    <t>20.09.19.</t>
  </si>
  <si>
    <t>78.</t>
  </si>
  <si>
    <t>25.09.19.</t>
  </si>
  <si>
    <t>79.</t>
  </si>
  <si>
    <t>27.09.19.</t>
  </si>
  <si>
    <t>80.</t>
  </si>
  <si>
    <t>01.10.19.</t>
  </si>
  <si>
    <t>81.</t>
  </si>
  <si>
    <t>02.10.19.</t>
  </si>
  <si>
    <t>82.</t>
  </si>
  <si>
    <t>03.10.19.</t>
  </si>
  <si>
    <t>83.</t>
  </si>
  <si>
    <t>08.10.19.</t>
  </si>
  <si>
    <t>84.</t>
  </si>
  <si>
    <t>09.10.19.</t>
  </si>
  <si>
    <t>85.</t>
  </si>
  <si>
    <t>10.10.19.</t>
  </si>
  <si>
    <t>86.</t>
  </si>
  <si>
    <t>11.10.19.</t>
  </si>
  <si>
    <t xml:space="preserve">PDV-e povrat </t>
  </si>
  <si>
    <t>Povrat PDV-e</t>
  </si>
  <si>
    <t>87.</t>
  </si>
  <si>
    <t>88.</t>
  </si>
  <si>
    <t>89.</t>
  </si>
  <si>
    <t>16.10.19.</t>
  </si>
  <si>
    <t>15.10.19.</t>
  </si>
  <si>
    <t>14.10.19.</t>
  </si>
  <si>
    <t>90.</t>
  </si>
  <si>
    <t>17.10.19.</t>
  </si>
  <si>
    <t>91.</t>
  </si>
  <si>
    <t>18.10.19.</t>
  </si>
  <si>
    <t>92.</t>
  </si>
  <si>
    <t>21.10.19.</t>
  </si>
  <si>
    <t>93.</t>
  </si>
  <si>
    <t>22.10.19.</t>
  </si>
  <si>
    <t>94.</t>
  </si>
  <si>
    <t>28.10.19.</t>
  </si>
  <si>
    <t>Prihodi od prodaje robe - pijesak</t>
  </si>
  <si>
    <t>95.</t>
  </si>
  <si>
    <t>29.10.19.</t>
  </si>
  <si>
    <t>Udruga malih dioničara povrat donacije iz 2008.</t>
  </si>
  <si>
    <t xml:space="preserve">Priljev od ovrha kupaca </t>
  </si>
  <si>
    <t>Prihod od povrata donacije dane 2008.g.</t>
  </si>
  <si>
    <t>96.</t>
  </si>
  <si>
    <t>25.10.19.</t>
  </si>
  <si>
    <t>97.</t>
  </si>
  <si>
    <t>31.10.19.</t>
  </si>
  <si>
    <t>98.</t>
  </si>
  <si>
    <t>04.11.19.</t>
  </si>
  <si>
    <t>99.</t>
  </si>
  <si>
    <t>12.11.19.</t>
  </si>
  <si>
    <t>100.</t>
  </si>
  <si>
    <t>13.11.19.</t>
  </si>
  <si>
    <t>101.</t>
  </si>
  <si>
    <t>14.11.19.</t>
  </si>
  <si>
    <t>102.</t>
  </si>
  <si>
    <t>18.11.19.</t>
  </si>
  <si>
    <t>103.</t>
  </si>
  <si>
    <t>19.11.19.</t>
  </si>
  <si>
    <t>Povrat od uplate avansa dobavljačima</t>
  </si>
  <si>
    <t>104.</t>
  </si>
  <si>
    <t>20.11.19.</t>
  </si>
  <si>
    <t>105.</t>
  </si>
  <si>
    <t>21.11.19.</t>
  </si>
  <si>
    <t>106.</t>
  </si>
  <si>
    <t>22.11.19.</t>
  </si>
  <si>
    <t>107.</t>
  </si>
  <si>
    <t>26.11.19.</t>
  </si>
  <si>
    <t>108.</t>
  </si>
  <si>
    <t>28.11.19.</t>
  </si>
  <si>
    <t>109.</t>
  </si>
  <si>
    <t>04.12.19.</t>
  </si>
  <si>
    <t>110.</t>
  </si>
  <si>
    <t>05.12.19.</t>
  </si>
  <si>
    <t>111.</t>
  </si>
  <si>
    <t>06.12.19.</t>
  </si>
  <si>
    <t>112.</t>
  </si>
  <si>
    <t>09.12.19.</t>
  </si>
  <si>
    <t>113.</t>
  </si>
  <si>
    <t>10.12.19.</t>
  </si>
  <si>
    <t>114.</t>
  </si>
  <si>
    <t>12.12.19.</t>
  </si>
  <si>
    <t>115.</t>
  </si>
  <si>
    <t>14.12.19.</t>
  </si>
  <si>
    <t>116.</t>
  </si>
  <si>
    <t>18.12.19.</t>
  </si>
  <si>
    <t>117.</t>
  </si>
  <si>
    <t>27.12.19.</t>
  </si>
  <si>
    <t>01.</t>
  </si>
  <si>
    <t>08.01.20.</t>
  </si>
  <si>
    <t>02.</t>
  </si>
  <si>
    <t>14.01.20.</t>
  </si>
  <si>
    <t>03.</t>
  </si>
  <si>
    <t>16.01.19.</t>
  </si>
  <si>
    <t>04.</t>
  </si>
  <si>
    <t>17.01.20.</t>
  </si>
  <si>
    <t>05.</t>
  </si>
  <si>
    <t>22.01.20.</t>
  </si>
  <si>
    <t>06.</t>
  </si>
  <si>
    <t>07.</t>
  </si>
  <si>
    <t>29.01.20.</t>
  </si>
  <si>
    <t>08.</t>
  </si>
  <si>
    <t>31.01.20.</t>
  </si>
  <si>
    <t>09.</t>
  </si>
  <si>
    <t>03.02.19.</t>
  </si>
  <si>
    <t>04.02.20.</t>
  </si>
  <si>
    <t>05.02.20.</t>
  </si>
  <si>
    <t>06.02.20.</t>
  </si>
  <si>
    <t>07.02.20.</t>
  </si>
  <si>
    <t>10.02.20.</t>
  </si>
  <si>
    <t>13.02.20.</t>
  </si>
  <si>
    <t>14.02.20.</t>
  </si>
  <si>
    <t>17.02.20.</t>
  </si>
  <si>
    <t>19.02.20.</t>
  </si>
  <si>
    <t>20.02.20.</t>
  </si>
  <si>
    <t>25.02.20.</t>
  </si>
  <si>
    <t>26.02.20.</t>
  </si>
  <si>
    <t>02.03.20.</t>
  </si>
  <si>
    <t>03.03.20.</t>
  </si>
  <si>
    <t>04.03.20.</t>
  </si>
  <si>
    <t xml:space="preserve">Kostenko Grigorij ovrha </t>
  </si>
  <si>
    <t>05.03.20.</t>
  </si>
  <si>
    <t>09.03.20.</t>
  </si>
  <si>
    <t>10.03.20.</t>
  </si>
  <si>
    <t>sa IBAN-a VODOGRADNJA OSIJEK d.d.</t>
  </si>
  <si>
    <t>Datum</t>
  </si>
  <si>
    <t>ODLJEV</t>
  </si>
  <si>
    <t>Plaće radnika u otkaznom roku</t>
  </si>
  <si>
    <t>Prijevoz radnika u otkaznom roku</t>
  </si>
  <si>
    <t xml:space="preserve">Plaće radnika u stečajnom postupku </t>
  </si>
  <si>
    <t>PDV-e Obveza</t>
  </si>
  <si>
    <t>Nagrada steč upravitelju</t>
  </si>
  <si>
    <t>Naknada banke</t>
  </si>
  <si>
    <t>Materijalni troškovi</t>
  </si>
  <si>
    <t>Odvjetničke usluge</t>
  </si>
  <si>
    <t>08.05.19.</t>
  </si>
  <si>
    <t>Prijevoz radnika u steč postupku</t>
  </si>
  <si>
    <t>ukupno</t>
  </si>
  <si>
    <t>06.06.19.</t>
  </si>
  <si>
    <t>13.06.19.</t>
  </si>
  <si>
    <t>Uplata dobavljačima za izvršenu uslugu po okončanim situacijama i troškovi prijevoza opreme i strojeva s gradilišta</t>
  </si>
  <si>
    <t>16.01.20.</t>
  </si>
  <si>
    <t>28.01.20.</t>
  </si>
  <si>
    <t>03.02.20.</t>
  </si>
  <si>
    <t>Vodni doprinos, javno vodno dobro</t>
  </si>
  <si>
    <t>11.03.20.</t>
  </si>
  <si>
    <t>UKUPNO</t>
  </si>
  <si>
    <t>Koncesijska naknada</t>
  </si>
  <si>
    <t>Povrat pozajmice</t>
  </si>
  <si>
    <t>Uredski materijal,PTT usluge ,trošak ovrhe, biljezi i sl.</t>
  </si>
  <si>
    <t>Trošak režija-el.energija,voda,odvoz smeća ,trošak telefona, interneta,komunalna naknada,SKDD-e,FINA i sl.</t>
  </si>
  <si>
    <t>13.03.20.</t>
  </si>
  <si>
    <t>BLG 1</t>
  </si>
  <si>
    <t>BLG 2</t>
  </si>
  <si>
    <t>Ostali troškovi vezani za vozila C-5 gorivo,registracija,perking  i sl.</t>
  </si>
  <si>
    <t>BLG 3</t>
  </si>
  <si>
    <t>BLG 4</t>
  </si>
  <si>
    <t>BLG 5</t>
  </si>
  <si>
    <t>BLG 6</t>
  </si>
  <si>
    <t>01.04.19.</t>
  </si>
  <si>
    <t>BLG 7</t>
  </si>
  <si>
    <t>27.03.19.</t>
  </si>
  <si>
    <t>21.03.19.</t>
  </si>
  <si>
    <t>BLG 8</t>
  </si>
  <si>
    <t>BLG 9</t>
  </si>
  <si>
    <t>BLG 10</t>
  </si>
  <si>
    <t>BLG 11</t>
  </si>
  <si>
    <t>BLG 12</t>
  </si>
  <si>
    <t>18.04.19.</t>
  </si>
  <si>
    <t>BLG 13</t>
  </si>
  <si>
    <t>23.04.19.</t>
  </si>
  <si>
    <t>BLG 14</t>
  </si>
  <si>
    <t>30.04.19.</t>
  </si>
  <si>
    <t>BLG 15</t>
  </si>
  <si>
    <t>BLG 16</t>
  </si>
  <si>
    <t>BLG 17</t>
  </si>
  <si>
    <t>BLG 18</t>
  </si>
  <si>
    <t>BLG 19</t>
  </si>
  <si>
    <t>BLG 20</t>
  </si>
  <si>
    <t>BLG 21</t>
  </si>
  <si>
    <t>BLG 22</t>
  </si>
  <si>
    <t>BLG 23</t>
  </si>
  <si>
    <t>BLG 24</t>
  </si>
  <si>
    <t>BLG 25</t>
  </si>
  <si>
    <t>BLG 26</t>
  </si>
  <si>
    <t>BLG 27</t>
  </si>
  <si>
    <t>BLG 28</t>
  </si>
  <si>
    <t>BLG 29</t>
  </si>
  <si>
    <t>BLG 30</t>
  </si>
  <si>
    <t>BLG 31</t>
  </si>
  <si>
    <t>BLG 32</t>
  </si>
  <si>
    <t>BLG 33</t>
  </si>
  <si>
    <t>BLG 34</t>
  </si>
  <si>
    <t>BLG 35</t>
  </si>
  <si>
    <t>BLG 36</t>
  </si>
  <si>
    <t>BLG 37</t>
  </si>
  <si>
    <t>BLG 38</t>
  </si>
  <si>
    <t>BLG 39</t>
  </si>
  <si>
    <t>BLG 40</t>
  </si>
  <si>
    <t>BLG 41</t>
  </si>
  <si>
    <t>BLG 42</t>
  </si>
  <si>
    <t>BLG 43</t>
  </si>
  <si>
    <t>BLG 44</t>
  </si>
  <si>
    <t>BLG 45</t>
  </si>
  <si>
    <t>BLG 46</t>
  </si>
  <si>
    <t>BLG 47</t>
  </si>
  <si>
    <t>BLG 48</t>
  </si>
  <si>
    <t>BLG 49</t>
  </si>
  <si>
    <t>BLG 50</t>
  </si>
  <si>
    <t>BLG 51</t>
  </si>
  <si>
    <t>BLG 52</t>
  </si>
  <si>
    <t>BLG 53</t>
  </si>
  <si>
    <t>BLG 54</t>
  </si>
  <si>
    <t>BLG 55</t>
  </si>
  <si>
    <t>BLG 56</t>
  </si>
  <si>
    <t>BLG 57</t>
  </si>
  <si>
    <t>BLG 58</t>
  </si>
  <si>
    <t>BLG 59</t>
  </si>
  <si>
    <t>BLG 60</t>
  </si>
  <si>
    <t>BLG 61</t>
  </si>
  <si>
    <t>BLG 62</t>
  </si>
  <si>
    <t>BLG 63</t>
  </si>
  <si>
    <t>BLG 64</t>
  </si>
  <si>
    <t>BLG 65</t>
  </si>
  <si>
    <t>BLG 66</t>
  </si>
  <si>
    <t>BLG 67</t>
  </si>
  <si>
    <t>BLG 68</t>
  </si>
  <si>
    <t>BLG 69</t>
  </si>
  <si>
    <t>BLG 70</t>
  </si>
  <si>
    <t>BLG 71</t>
  </si>
  <si>
    <t>BLG 72</t>
  </si>
  <si>
    <t>BLG 73</t>
  </si>
  <si>
    <t>BLG 74</t>
  </si>
  <si>
    <t>BLG 75</t>
  </si>
  <si>
    <t>BLG 76</t>
  </si>
  <si>
    <t>BLG 77</t>
  </si>
  <si>
    <t>06.05.19.</t>
  </si>
  <si>
    <t>09.05.19.</t>
  </si>
  <si>
    <t>15.05.19.</t>
  </si>
  <si>
    <t>23.05.19.</t>
  </si>
  <si>
    <t>24.05.19.</t>
  </si>
  <si>
    <t>27.05.19.</t>
  </si>
  <si>
    <t>11.06.19.</t>
  </si>
  <si>
    <t>Ostalo -najam kopirnog,zdr pregl brodara,trošak održavanja softwera,pregled brodova od strane HRB,geodetske usluge,rez dijelovi za brodove,kamate,odjava vozila   i sl</t>
  </si>
  <si>
    <t>18.07.19.</t>
  </si>
  <si>
    <t>23.07.19.</t>
  </si>
  <si>
    <t>07.08.19.</t>
  </si>
  <si>
    <t>12.08.19.</t>
  </si>
  <si>
    <t>30.09.19.</t>
  </si>
  <si>
    <t>30.10.19.</t>
  </si>
  <si>
    <t>07.11.19.</t>
  </si>
  <si>
    <t>15.11.19.</t>
  </si>
  <si>
    <t>27.11.19.</t>
  </si>
  <si>
    <t>11.12.19.</t>
  </si>
  <si>
    <t>13.12.19.</t>
  </si>
  <si>
    <t>17.12.19.</t>
  </si>
  <si>
    <t>20.12.19.</t>
  </si>
  <si>
    <t>23.12.19.</t>
  </si>
  <si>
    <t>24.12.19.</t>
  </si>
  <si>
    <t>30.12.19.</t>
  </si>
  <si>
    <t xml:space="preserve">SVEUKUPNO BLG i IZVODI </t>
  </si>
  <si>
    <t xml:space="preserve">PROMET BLG </t>
  </si>
  <si>
    <t xml:space="preserve">ODLJEV </t>
  </si>
  <si>
    <t xml:space="preserve">PRILJEV </t>
  </si>
  <si>
    <t xml:space="preserve">razlika </t>
  </si>
  <si>
    <t>stanje IBAN-a 13.03.20.</t>
  </si>
  <si>
    <t>razlika koju tražimo</t>
  </si>
  <si>
    <t>14.03.20.</t>
  </si>
  <si>
    <t>Broj izvoda.</t>
  </si>
  <si>
    <t>Plaće</t>
  </si>
  <si>
    <t>Prijevoz</t>
  </si>
  <si>
    <t>otkazni rok do 12.06.2019.</t>
  </si>
  <si>
    <t>stečajni postupak</t>
  </si>
  <si>
    <t>IZV  31.</t>
  </si>
  <si>
    <t>18.03.20.</t>
  </si>
  <si>
    <t>Prijevoz  rad u otkaz roku</t>
  </si>
  <si>
    <t>Plaće  radnika  u otk roku</t>
  </si>
  <si>
    <t>Plaće u stečajnom postupku</t>
  </si>
  <si>
    <t>Prijevoz u stečajnom postupku</t>
  </si>
  <si>
    <t>PDV - a obveza</t>
  </si>
  <si>
    <t>19.03.20.</t>
  </si>
  <si>
    <t>20.03.20.</t>
  </si>
  <si>
    <t>27.03.20.</t>
  </si>
  <si>
    <t>STANJE 31.03.20</t>
  </si>
  <si>
    <t>SVEUKUPNO:</t>
  </si>
  <si>
    <t>P R I H O D I : 04.03.2019.-31.03.2020.</t>
  </si>
  <si>
    <t>PRIHODI od 01.01.2020. -31.03.2020.</t>
  </si>
  <si>
    <t>SVEUKUPNO:                  04.03.2019.-31.03.2020.</t>
  </si>
  <si>
    <t>RASHODI 01.01.2020.-31.03.2020.</t>
  </si>
  <si>
    <t>Troškovi po sudskim i ovršnim postupcima/Hidrogradnja i Ivan šapina</t>
  </si>
  <si>
    <t>Prihodi od prodaje robe u tranzitu - pijesaka</t>
  </si>
  <si>
    <t>773,777</t>
  </si>
  <si>
    <t>779,789</t>
  </si>
  <si>
    <t>RASHODI:04.03.2019. - 31.03.2020.</t>
  </si>
  <si>
    <t>Ostali finan. Pri. - UMD malih dion.usklade, ovrhe Hrvatske vode, Zagreb,sudski sporovi Ivan Šapina</t>
  </si>
  <si>
    <t xml:space="preserve">Sirovine i materijal </t>
  </si>
  <si>
    <t>KOMPENZACIJE</t>
  </si>
  <si>
    <t>KOMPENZACIJE:</t>
  </si>
  <si>
    <t>11.03.19./UNIKOM</t>
  </si>
  <si>
    <t>20.03.19.UNIKOM/smeće</t>
  </si>
  <si>
    <t>25.03.19.Vodovod/voda</t>
  </si>
  <si>
    <t>24.04.19. UNIKOM/smeće</t>
  </si>
  <si>
    <t>07.05.19.MP Elite</t>
  </si>
  <si>
    <t>08.05.19.UNIKOM /smeće</t>
  </si>
  <si>
    <t>07.05.19. ADIMPLEO/</t>
  </si>
  <si>
    <t>10.06.19. UNIKOM/</t>
  </si>
  <si>
    <t>27.06.19.MASSILIA/</t>
  </si>
  <si>
    <t>05.07.19.UNIKOM/pijesak</t>
  </si>
  <si>
    <t>19.08.19.PETRIC /PRIJEVOZ</t>
  </si>
  <si>
    <t>07.03.19.Petric/Prijevoz</t>
  </si>
  <si>
    <t xml:space="preserve">07.03.19./GIS geod </t>
  </si>
  <si>
    <t>11.03.19./OBNOVA -koop</t>
  </si>
  <si>
    <t>19.08.19.UNIKOM/</t>
  </si>
  <si>
    <t>09.09.19.Unikom/smeće</t>
  </si>
  <si>
    <t>09.10.19.UNIKOM/smeće</t>
  </si>
  <si>
    <t>06.11.19.Unikom/smeće</t>
  </si>
  <si>
    <t xml:space="preserve">18.12.19. Massilia/najam </t>
  </si>
  <si>
    <t>09.12.19.Elektroc PETEK</t>
  </si>
  <si>
    <t>12.,06.19.I.Šapina</t>
  </si>
  <si>
    <t>KOMP UKUPNO:</t>
  </si>
  <si>
    <t>KO-3</t>
  </si>
  <si>
    <t>07.03.19.</t>
  </si>
  <si>
    <t>KO-4</t>
  </si>
  <si>
    <t>GIS/pijesak</t>
  </si>
  <si>
    <t>KO-6</t>
  </si>
  <si>
    <t>11.03.19.</t>
  </si>
  <si>
    <t>OBNOVA/pijesak</t>
  </si>
  <si>
    <t>KO-7</t>
  </si>
  <si>
    <t>UNIKOM/pijesak</t>
  </si>
  <si>
    <t>KO-15</t>
  </si>
  <si>
    <t>KO-16</t>
  </si>
  <si>
    <t>VODOVOD/depozit Darda</t>
  </si>
  <si>
    <t>KO-20</t>
  </si>
  <si>
    <t>UNIKOM /pijesak</t>
  </si>
  <si>
    <t>KO-22</t>
  </si>
  <si>
    <t>MP ELITE/avans po komp</t>
  </si>
  <si>
    <t>KO-23</t>
  </si>
  <si>
    <t>KO-25</t>
  </si>
  <si>
    <t>ADIMPLEO/vođ projekta 1%</t>
  </si>
  <si>
    <t>KO-26</t>
  </si>
  <si>
    <t>KO-27</t>
  </si>
  <si>
    <t>27.06.19.</t>
  </si>
  <si>
    <t>MASSILIA/najam buldožera</t>
  </si>
  <si>
    <t>KO-28</t>
  </si>
  <si>
    <t>05.07.19.</t>
  </si>
  <si>
    <t>KO-29</t>
  </si>
  <si>
    <t>PETRIC prijevoz/pijesak</t>
  </si>
  <si>
    <t>KO-30</t>
  </si>
  <si>
    <t>18.08.19.</t>
  </si>
  <si>
    <t>KO-32</t>
  </si>
  <si>
    <t>09.09.19.</t>
  </si>
  <si>
    <t>KO-33</t>
  </si>
  <si>
    <t>KO-34</t>
  </si>
  <si>
    <t>06.11.19.</t>
  </si>
  <si>
    <t>KO-35</t>
  </si>
  <si>
    <t>KO-36</t>
  </si>
  <si>
    <t>ELEKTROCENTAR PETEK /siruacija NAFTALAN</t>
  </si>
  <si>
    <t>KO-37</t>
  </si>
  <si>
    <t>usklada</t>
  </si>
  <si>
    <t>pozajmice</t>
  </si>
  <si>
    <t>stranje IBANA 31.03.20.</t>
  </si>
  <si>
    <t>31.03.20.</t>
  </si>
  <si>
    <t>08.04.20.</t>
  </si>
  <si>
    <t>ERSTE PASIVNA KAMATA</t>
  </si>
  <si>
    <t>23.04.20.</t>
  </si>
  <si>
    <t>27.04.20.</t>
  </si>
  <si>
    <t>22.05.20.</t>
  </si>
  <si>
    <t>PRILJEV PO KOMPENZACIJAMA</t>
  </si>
  <si>
    <t>AORT</t>
  </si>
  <si>
    <t>05.11.19.</t>
  </si>
  <si>
    <t>AORT upl radničke tražbine</t>
  </si>
  <si>
    <t>AORT dopuna uplate Jarić Nedeljko</t>
  </si>
  <si>
    <t>AORT/povrat više uplaćenih sredstava</t>
  </si>
  <si>
    <t>UKUPNO PRILJEV PO IZVODIMA</t>
  </si>
  <si>
    <t>SVEUKUPNO:PRILJEV po izvodima  i kompenzacijama</t>
  </si>
  <si>
    <t>Strojarska tehn radion upl, po računu</t>
  </si>
  <si>
    <t>Periša transport upl za pijesak</t>
  </si>
  <si>
    <t>UNIKOM d.o.o. Osijek za pijesak</t>
  </si>
  <si>
    <t>KAPITAL GRUPA d.o.o. Osijek povrat više upl avansa</t>
  </si>
  <si>
    <t>Pumpa servis d.o.o. Osijek za pijesak</t>
  </si>
  <si>
    <t>CZVH Zagreb povrat više upl avansa</t>
  </si>
  <si>
    <t>Unikom d.o.o. Osijek za pijesak</t>
  </si>
  <si>
    <t xml:space="preserve">Vodovod -Osijek d.o.o. povrat zadržanog depozita </t>
  </si>
  <si>
    <t>Kostenko Grigorij ovrha za dionice</t>
  </si>
  <si>
    <t>UNIKOM d.o.o. za pijesak</t>
  </si>
  <si>
    <t>CE-ZAR -zbrinjavanje tehnološkog otpada</t>
  </si>
  <si>
    <t>Hrvatske vode isplata 5% depozita  gradilište Okunščak</t>
  </si>
  <si>
    <t>Hrvatske vode okončana situacija  Rugvica</t>
  </si>
  <si>
    <t>Hrvatske vode isplata  sustege 5%Rugvica</t>
  </si>
  <si>
    <t>Hrv vode ovrha Ovrv-767/17- 16.branjeno područje</t>
  </si>
  <si>
    <t>Dominik Forjan Bilje za kupljen trakotor Case</t>
  </si>
  <si>
    <t>Branko Vranjković za kupljeno teretno vozilo FIAT DUCATO</t>
  </si>
  <si>
    <t xml:space="preserve">Bašić Mirko Josipovac  za kupljen kamion marke MAN </t>
  </si>
  <si>
    <t>Kužić Davor,Drada za kupljen Traktor marke FERGUSON</t>
  </si>
  <si>
    <t>Hrv vode okončana situacija  Otok športova</t>
  </si>
  <si>
    <t>Branko Vranjković upl za kupljen TRAKTOR IMT 542</t>
  </si>
  <si>
    <t xml:space="preserve">Siniša Vranjković za OPG I.Vranjković  kupljen Traktor SAME DEUTZ </t>
  </si>
  <si>
    <t>Hrvatske vode Okonč 10% isplata ostatak po okonč. Sit. Otok Športova</t>
  </si>
  <si>
    <t>Denis Gudelj upl. po računu za ŠKODA FABIA 1,9 TDI PD COMBI</t>
  </si>
  <si>
    <t>CE-ZA-R za zbrinjavanje tehnološkog otpada - željezo,stara oprema i strojevi</t>
  </si>
  <si>
    <t>Mihajlo Szellar upl. Za TRAKTOR IMT 539</t>
  </si>
  <si>
    <t>Vuleta j.d.o.o. za kupljeno teretno  vozilo FOLKSWAGEN CADDY</t>
  </si>
  <si>
    <t>Unikom d.o.o. za pijesak</t>
  </si>
  <si>
    <t>Utvrda d.o.o Višnjevac za pijesak</t>
  </si>
  <si>
    <t>Pavošević Zvonimir vl. obrta  , Čepin ,za  pijesak</t>
  </si>
  <si>
    <t>Bager iskop Menzi mick-polog gotovine platio putem blagajne</t>
  </si>
  <si>
    <t>PDV-e povrat PDVa za 10/2019</t>
  </si>
  <si>
    <t>HRVATSKI REG BRODOVA povrat više uplaćenih sredstava za brod  BEL</t>
  </si>
  <si>
    <t>PDV-e povrat PDV-a za 11/2019</t>
  </si>
  <si>
    <t xml:space="preserve">Željko Žeravica za kupljena osnovna sredstva </t>
  </si>
  <si>
    <t>Denis Gudelj za Marina Gudelj za kupljeno osobno vozilo ŠKODA FABIA (crvena)</t>
  </si>
  <si>
    <t>Ivan Ivčić, Sarvaš za kupljena kamp prikolica</t>
  </si>
  <si>
    <t>OPG Petar Kamerer ,Batina za kupljeni stambeni kontejner</t>
  </si>
  <si>
    <t>OPG Petar Kamerer ,Batina za kupljeni radni stol željezni</t>
  </si>
  <si>
    <t xml:space="preserve">KNEŽEVIĆ TRANSPORT, obrt ,Velimirovac,Našice za kupljeni stabmeni kontejner </t>
  </si>
  <si>
    <t>ANĐELIĆ-TRANSPORT vl. Miran Anđelić za kupljeni TERETNI AUTOMOBIL IVECO DAILY</t>
  </si>
  <si>
    <t>Robert Lambreščak, Beli Manastir  za kupljeni radni stol željezni</t>
  </si>
  <si>
    <t>WATMONT d.o.o.  , Vinkovci za kupljeni stambeni kontejner</t>
  </si>
  <si>
    <t xml:space="preserve">OPG Bekvalac S. u ime Ivan Fodor uplata za prikolica za prijevoz drva </t>
  </si>
  <si>
    <t>OPG Bekvalac Stojan Kneževi Vinogradi uplata za stol radni željezni i sajla</t>
  </si>
  <si>
    <t>OPG PETAR KAMERER, Batina za kupljen građevinski kontejner</t>
  </si>
  <si>
    <t xml:space="preserve">OPG PETAR KAMERER , Batina za kupljenu stupnu bušilicu </t>
  </si>
  <si>
    <t>Knežević Mario, Velimirovac, za kupljenu ŠKODA FABIA kom 2</t>
  </si>
  <si>
    <t>Miran Anđelić, Našice, osobni automobil ŠKODA FABIA (srebrna)</t>
  </si>
  <si>
    <t>OPG Smoljanac Zoran Bijelo Brdo ,stol radni željezni</t>
  </si>
  <si>
    <t xml:space="preserve">OPG Bekvalac Stojan, Kneževi vinogradi  garaža metalna kom 2 </t>
  </si>
  <si>
    <t>OPG Bekvalac Stojan Kneževi Vinogradi uplata za stol radni željezni i nakovanj</t>
  </si>
  <si>
    <t>Tešić Mislav, OPG Darda Uglješ stol željezni radni</t>
  </si>
  <si>
    <t>Vinko Lukić,  Novi Bezdan,stambeni kontejner</t>
  </si>
  <si>
    <t>PDV-e povrat za 12/19</t>
  </si>
  <si>
    <t>Tibor Virag ,Batina, za radni stol željezni</t>
  </si>
  <si>
    <t>Niskogradnja Marijanović d.o.,Kaptol za kupljenu oplatu, kompl.za varenje i bušenje</t>
  </si>
  <si>
    <t>Vuleta j.d.o.o.,za kupljeni uredski namještaj</t>
  </si>
  <si>
    <t>Vuleta Jasminka, Sarvaš za kupljeni hladnjak i mikrovalna Sharp</t>
  </si>
  <si>
    <t>OPG Smoljanac Zoran,B.Brdo za kupljenu metalnu konstrukciju - nadstrešnica</t>
  </si>
  <si>
    <t>OPG PETAR KAMERER Batina za kupljenu hidrauličnu prešu</t>
  </si>
  <si>
    <t xml:space="preserve">Vranjković Branko, Josipovac za kupkjene motorne kose i pile </t>
  </si>
  <si>
    <t xml:space="preserve">AUTO TADE, vl. Zlatko Ljubej Darda za kupljeni stroj za savijanje lima </t>
  </si>
  <si>
    <t>Niskogradnja Marijanović d.o.o,Kaptol za kupljeno otpadno željezo razni komadi</t>
  </si>
  <si>
    <t>Niskogradnja Marijanović d.o.o. , Kaptol za kupljene čizme gumene pari 27</t>
  </si>
  <si>
    <t>Niskogradnja Marijanović d.o.o. , Kaptol za kupljene borere,bušilice, svrdla,stroj za pjeskarenje  i slično</t>
  </si>
  <si>
    <t>Szellar Mihajlo, Batina, za kupljenu dvoosovinskuprikolicu za traktor</t>
  </si>
  <si>
    <t>Niskogradnja Marijanović d.o.o., Kaptol, za cijevi razne i koljena i sl.</t>
  </si>
  <si>
    <t>Eurokamen d.o.o. za pijesak</t>
  </si>
  <si>
    <t>SZELLAR Mihajlo/za dvoosovinsku prikolicu ostatak po računu</t>
  </si>
  <si>
    <t xml:space="preserve">Niskogradnja Marijanović/za najam buldožera i za sirovine i materijal </t>
  </si>
  <si>
    <t>Eurokamen d.o.o. Osijek  za pijesak</t>
  </si>
  <si>
    <t>25.05.20.</t>
  </si>
  <si>
    <t>UKUPNO OSTVAREN PRILJEV ZA PERIOD od 04.03.2019.-26.05.2020.</t>
  </si>
  <si>
    <t>PETRIC PRIJEVOZ/pijesak</t>
  </si>
  <si>
    <t>IZNOS</t>
  </si>
  <si>
    <t>UKUPNO:PRILJEV OD AORT-a</t>
  </si>
  <si>
    <t>PRILJEV OD AGENCIJE ZA OSIGURANJE RADNIČKIH TRAŽBINA</t>
  </si>
  <si>
    <t>Niskogradnja Marijanović d.o.o., Kaptol za najam buldožera i osnovna sredstva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</si>
</sst>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38"/>
      <scheme val="minor"/>
    </font>
    <font>
      <sz val="9"/>
      <color theme="1"/>
      <name val="Calibri"/>
      <family val="2"/>
      <charset val="238"/>
      <scheme val="minor"/>
    </font>
    <font>
      <b/>
      <sz val="9"/>
      <color theme="1"/>
      <name val="Calibri"/>
      <family val="2"/>
      <charset val="238"/>
      <scheme val="minor"/>
    </font>
    <font>
      <b/>
      <sz val="11"/>
      <color theme="1"/>
      <name val="Calibri"/>
      <family val="2"/>
      <charset val="238"/>
      <scheme val="minor"/>
    </font>
    <font>
      <sz val="8"/>
      <color theme="1"/>
      <name val="Calibri"/>
      <family val="2"/>
      <charset val="238"/>
      <scheme val="minor"/>
    </font>
    <font>
      <b/>
      <sz val="8"/>
      <color theme="1"/>
      <name val="Calibri"/>
      <family val="2"/>
      <charset val="238"/>
      <scheme val="minor"/>
    </font>
    <font>
      <sz val="10"/>
      <color theme="1"/>
      <name val="Calibri"/>
      <family val="2"/>
      <charset val="238"/>
      <scheme val="minor"/>
    </font>
    <font>
      <b/>
      <sz val="10"/>
      <color theme="1"/>
      <name val="Calibri"/>
      <family val="2"/>
      <charset val="238"/>
      <scheme val="minor"/>
    </font>
    <font>
      <sz val="7"/>
      <color theme="1"/>
      <name val="Calibri"/>
      <family val="2"/>
      <charset val="238"/>
      <scheme val="minor"/>
    </font>
    <font>
      <b/>
      <sz val="12"/>
      <color theme="1"/>
      <name val="Calibri"/>
      <family val="2"/>
      <charset val="238"/>
      <scheme val="minor"/>
    </font>
    <font>
      <b/>
      <sz val="14"/>
      <color theme="1"/>
      <name val="Calibri"/>
      <family val="2"/>
      <charset val="238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02">
    <xf numFmtId="0" fontId="0" fillId="0" borderId="0" xfId="0"/>
    <xf numFmtId="0" fontId="0" fillId="0" borderId="1" xfId="0" applyBorder="1"/>
    <xf numFmtId="4" fontId="0" fillId="0" borderId="0" xfId="0" applyNumberFormat="1"/>
    <xf numFmtId="0" fontId="0" fillId="0" borderId="3" xfId="0" applyBorder="1"/>
    <xf numFmtId="0" fontId="0" fillId="0" borderId="0" xfId="0" applyBorder="1"/>
    <xf numFmtId="0" fontId="1" fillId="0" borderId="1" xfId="0" applyFont="1" applyBorder="1"/>
    <xf numFmtId="49" fontId="0" fillId="0" borderId="1" xfId="0" applyNumberFormat="1" applyBorder="1" applyAlignment="1">
      <alignment wrapText="1"/>
    </xf>
    <xf numFmtId="0" fontId="1" fillId="0" borderId="0" xfId="0" applyFont="1"/>
    <xf numFmtId="0" fontId="0" fillId="0" borderId="4" xfId="0" applyBorder="1"/>
    <xf numFmtId="0" fontId="1" fillId="0" borderId="4" xfId="0" applyFont="1" applyBorder="1"/>
    <xf numFmtId="0" fontId="1" fillId="0" borderId="5" xfId="0" applyFont="1" applyBorder="1"/>
    <xf numFmtId="4" fontId="0" fillId="0" borderId="1" xfId="0" applyNumberFormat="1" applyBorder="1"/>
    <xf numFmtId="4" fontId="0" fillId="0" borderId="3" xfId="0" applyNumberFormat="1" applyBorder="1"/>
    <xf numFmtId="0" fontId="0" fillId="0" borderId="0" xfId="0" applyFill="1" applyBorder="1"/>
    <xf numFmtId="4" fontId="0" fillId="0" borderId="6" xfId="0" applyNumberFormat="1" applyBorder="1"/>
    <xf numFmtId="4" fontId="3" fillId="0" borderId="1" xfId="0" applyNumberFormat="1" applyFont="1" applyBorder="1"/>
    <xf numFmtId="4" fontId="4" fillId="0" borderId="0" xfId="0" applyNumberFormat="1" applyFont="1"/>
    <xf numFmtId="4" fontId="0" fillId="0" borderId="0" xfId="0" applyNumberFormat="1" applyBorder="1"/>
    <xf numFmtId="4" fontId="3" fillId="0" borderId="0" xfId="0" applyNumberFormat="1" applyFont="1" applyBorder="1"/>
    <xf numFmtId="4" fontId="2" fillId="0" borderId="0" xfId="0" applyNumberFormat="1" applyFont="1" applyBorder="1"/>
    <xf numFmtId="0" fontId="2" fillId="0" borderId="0" xfId="0" applyFont="1" applyBorder="1"/>
    <xf numFmtId="0" fontId="5" fillId="0" borderId="0" xfId="0" applyFont="1" applyBorder="1"/>
    <xf numFmtId="49" fontId="6" fillId="0" borderId="0" xfId="0" applyNumberFormat="1" applyFont="1" applyFill="1" applyBorder="1" applyAlignment="1">
      <alignment wrapText="1"/>
    </xf>
    <xf numFmtId="4" fontId="0" fillId="0" borderId="0" xfId="0" applyNumberFormat="1" applyFill="1" applyBorder="1"/>
    <xf numFmtId="4" fontId="3" fillId="0" borderId="2" xfId="0" applyNumberFormat="1" applyFont="1" applyBorder="1"/>
    <xf numFmtId="4" fontId="4" fillId="0" borderId="1" xfId="0" applyNumberFormat="1" applyFont="1" applyBorder="1"/>
    <xf numFmtId="0" fontId="4" fillId="0" borderId="1" xfId="0" applyFont="1" applyBorder="1"/>
    <xf numFmtId="4" fontId="0" fillId="0" borderId="0" xfId="0" applyNumberFormat="1" applyAlignment="1">
      <alignment horizontal="left"/>
    </xf>
    <xf numFmtId="4" fontId="3" fillId="0" borderId="9" xfId="0" applyNumberFormat="1" applyFont="1" applyBorder="1"/>
    <xf numFmtId="0" fontId="0" fillId="0" borderId="1" xfId="0" applyFill="1" applyBorder="1"/>
    <xf numFmtId="0" fontId="2" fillId="0" borderId="4" xfId="0" applyFont="1" applyBorder="1"/>
    <xf numFmtId="4" fontId="2" fillId="0" borderId="1" xfId="0" applyNumberFormat="1" applyFont="1" applyBorder="1"/>
    <xf numFmtId="0" fontId="3" fillId="0" borderId="1" xfId="0" applyFont="1" applyBorder="1"/>
    <xf numFmtId="4" fontId="3" fillId="0" borderId="3" xfId="0" applyNumberFormat="1" applyFont="1" applyBorder="1"/>
    <xf numFmtId="0" fontId="0" fillId="0" borderId="12" xfId="0" applyBorder="1"/>
    <xf numFmtId="49" fontId="1" fillId="0" borderId="13" xfId="0" applyNumberFormat="1" applyFont="1" applyBorder="1"/>
    <xf numFmtId="0" fontId="0" fillId="0" borderId="2" xfId="0" applyBorder="1"/>
    <xf numFmtId="49" fontId="0" fillId="0" borderId="0" xfId="0" applyNumberFormat="1" applyBorder="1" applyAlignment="1">
      <alignment wrapText="1"/>
    </xf>
    <xf numFmtId="4" fontId="0" fillId="0" borderId="4" xfId="0" applyNumberFormat="1" applyBorder="1"/>
    <xf numFmtId="4" fontId="0" fillId="0" borderId="4" xfId="0" applyNumberFormat="1" applyFont="1" applyBorder="1"/>
    <xf numFmtId="0" fontId="0" fillId="0" borderId="10" xfId="0" applyBorder="1"/>
    <xf numFmtId="4" fontId="0" fillId="0" borderId="12" xfId="0" applyNumberFormat="1" applyBorder="1"/>
    <xf numFmtId="4" fontId="0" fillId="0" borderId="5" xfId="0" applyNumberFormat="1" applyBorder="1"/>
    <xf numFmtId="4" fontId="3" fillId="0" borderId="10" xfId="0" applyNumberFormat="1" applyFont="1" applyBorder="1"/>
    <xf numFmtId="4" fontId="3" fillId="0" borderId="5" xfId="0" applyNumberFormat="1" applyFont="1" applyBorder="1"/>
    <xf numFmtId="49" fontId="4" fillId="0" borderId="1" xfId="0" applyNumberFormat="1" applyFont="1" applyBorder="1" applyAlignment="1">
      <alignment wrapText="1"/>
    </xf>
    <xf numFmtId="0" fontId="2" fillId="0" borderId="3" xfId="0" applyFont="1" applyBorder="1"/>
    <xf numFmtId="0" fontId="1" fillId="0" borderId="8" xfId="0" applyFont="1" applyBorder="1"/>
    <xf numFmtId="49" fontId="8" fillId="0" borderId="1" xfId="0" applyNumberFormat="1" applyFont="1" applyFill="1" applyBorder="1" applyAlignment="1">
      <alignment horizontal="center" vertical="top" wrapText="1"/>
    </xf>
    <xf numFmtId="49" fontId="4" fillId="0" borderId="4" xfId="0" applyNumberFormat="1" applyFont="1" applyFill="1" applyBorder="1" applyAlignment="1">
      <alignment horizontal="center" vertical="top" wrapText="1"/>
    </xf>
    <xf numFmtId="49" fontId="1" fillId="0" borderId="4" xfId="0" applyNumberFormat="1" applyFont="1" applyBorder="1" applyAlignment="1">
      <alignment wrapText="1"/>
    </xf>
    <xf numFmtId="0" fontId="2" fillId="0" borderId="0" xfId="0" applyFont="1" applyFill="1" applyBorder="1"/>
    <xf numFmtId="49" fontId="0" fillId="0" borderId="17" xfId="0" applyNumberFormat="1" applyBorder="1" applyAlignment="1">
      <alignment wrapText="1"/>
    </xf>
    <xf numFmtId="4" fontId="3" fillId="0" borderId="18" xfId="0" applyNumberFormat="1" applyFont="1" applyBorder="1"/>
    <xf numFmtId="4" fontId="2" fillId="0" borderId="19" xfId="0" applyNumberFormat="1" applyFont="1" applyBorder="1"/>
    <xf numFmtId="4" fontId="1" fillId="0" borderId="1" xfId="0" applyNumberFormat="1" applyFont="1" applyBorder="1"/>
    <xf numFmtId="0" fontId="0" fillId="0" borderId="6" xfId="0" applyBorder="1"/>
    <xf numFmtId="14" fontId="0" fillId="0" borderId="1" xfId="0" applyNumberFormat="1" applyBorder="1"/>
    <xf numFmtId="0" fontId="0" fillId="0" borderId="3" xfId="0" applyFont="1" applyBorder="1"/>
    <xf numFmtId="0" fontId="0" fillId="0" borderId="20" xfId="0" applyBorder="1"/>
    <xf numFmtId="4" fontId="0" fillId="0" borderId="20" xfId="0" applyNumberFormat="1" applyBorder="1"/>
    <xf numFmtId="4" fontId="0" fillId="0" borderId="21" xfId="0" applyNumberFormat="1" applyBorder="1"/>
    <xf numFmtId="0" fontId="0" fillId="0" borderId="8" xfId="0" applyBorder="1"/>
    <xf numFmtId="4" fontId="3" fillId="0" borderId="15" xfId="0" applyNumberFormat="1" applyFont="1" applyBorder="1"/>
    <xf numFmtId="4" fontId="3" fillId="0" borderId="16" xfId="0" applyNumberFormat="1" applyFont="1" applyBorder="1"/>
    <xf numFmtId="0" fontId="0" fillId="0" borderId="15" xfId="0" applyBorder="1"/>
    <xf numFmtId="0" fontId="0" fillId="0" borderId="16" xfId="0" applyBorder="1"/>
    <xf numFmtId="0" fontId="3" fillId="0" borderId="2" xfId="0" applyFont="1" applyBorder="1"/>
    <xf numFmtId="0" fontId="3" fillId="0" borderId="0" xfId="0" applyFont="1" applyBorder="1"/>
    <xf numFmtId="0" fontId="3" fillId="0" borderId="2" xfId="0" applyFont="1" applyBorder="1" applyAlignment="1">
      <alignment vertical="center"/>
    </xf>
    <xf numFmtId="4" fontId="5" fillId="0" borderId="1" xfId="0" applyNumberFormat="1" applyFont="1" applyBorder="1"/>
    <xf numFmtId="4" fontId="3" fillId="0" borderId="20" xfId="0" applyNumberFormat="1" applyFont="1" applyBorder="1"/>
    <xf numFmtId="4" fontId="3" fillId="0" borderId="6" xfId="0" applyNumberFormat="1" applyFont="1" applyBorder="1"/>
    <xf numFmtId="49" fontId="1" fillId="0" borderId="10" xfId="0" applyNumberFormat="1" applyFont="1" applyBorder="1" applyAlignment="1">
      <alignment vertical="center" wrapText="1"/>
    </xf>
    <xf numFmtId="0" fontId="0" fillId="0" borderId="11" xfId="0" applyBorder="1"/>
    <xf numFmtId="49" fontId="4" fillId="0" borderId="10" xfId="0" applyNumberFormat="1" applyFont="1" applyBorder="1" applyAlignment="1">
      <alignment vertical="center" wrapText="1"/>
    </xf>
    <xf numFmtId="4" fontId="0" fillId="0" borderId="15" xfId="0" applyNumberFormat="1" applyBorder="1"/>
    <xf numFmtId="0" fontId="0" fillId="0" borderId="6" xfId="0" applyFont="1" applyBorder="1"/>
    <xf numFmtId="49" fontId="1" fillId="0" borderId="2" xfId="0" applyNumberFormat="1" applyFont="1" applyBorder="1" applyAlignment="1">
      <alignment vertical="center"/>
    </xf>
    <xf numFmtId="0" fontId="1" fillId="0" borderId="10" xfId="0" applyFont="1" applyBorder="1" applyAlignment="1">
      <alignment vertical="center"/>
    </xf>
    <xf numFmtId="49" fontId="1" fillId="0" borderId="2" xfId="0" applyNumberFormat="1" applyFont="1" applyBorder="1" applyAlignment="1">
      <alignment vertical="center" wrapText="1"/>
    </xf>
    <xf numFmtId="49" fontId="6" fillId="0" borderId="10" xfId="0" applyNumberFormat="1" applyFont="1" applyBorder="1" applyAlignment="1">
      <alignment vertical="center" wrapText="1"/>
    </xf>
    <xf numFmtId="49" fontId="4" fillId="0" borderId="2" xfId="0" applyNumberFormat="1" applyFont="1" applyBorder="1" applyAlignment="1">
      <alignment vertical="center" wrapText="1"/>
    </xf>
    <xf numFmtId="49" fontId="4" fillId="0" borderId="22" xfId="0" applyNumberFormat="1" applyFont="1" applyBorder="1" applyAlignment="1">
      <alignment vertical="center" wrapText="1"/>
    </xf>
    <xf numFmtId="49" fontId="1" fillId="0" borderId="11" xfId="0" applyNumberFormat="1" applyFont="1" applyBorder="1" applyAlignment="1">
      <alignment vertical="center" wrapText="1"/>
    </xf>
    <xf numFmtId="4" fontId="3" fillId="0" borderId="8" xfId="0" applyNumberFormat="1" applyFont="1" applyBorder="1"/>
    <xf numFmtId="0" fontId="0" fillId="0" borderId="3" xfId="0" applyFill="1" applyBorder="1"/>
    <xf numFmtId="0" fontId="3" fillId="0" borderId="10" xfId="0" applyFont="1" applyBorder="1"/>
    <xf numFmtId="14" fontId="0" fillId="0" borderId="1" xfId="0" applyNumberFormat="1" applyBorder="1" applyAlignment="1">
      <alignment horizontal="left"/>
    </xf>
    <xf numFmtId="4" fontId="0" fillId="0" borderId="9" xfId="0" applyNumberFormat="1" applyBorder="1"/>
    <xf numFmtId="4" fontId="6" fillId="0" borderId="15" xfId="0" applyNumberFormat="1" applyFont="1" applyBorder="1"/>
    <xf numFmtId="0" fontId="6" fillId="0" borderId="0" xfId="0" applyFont="1" applyBorder="1"/>
    <xf numFmtId="4" fontId="6" fillId="0" borderId="0" xfId="0" applyNumberFormat="1" applyFont="1" applyBorder="1"/>
    <xf numFmtId="0" fontId="7" fillId="0" borderId="8" xfId="0" applyFont="1" applyBorder="1" applyAlignment="1">
      <alignment vertical="center"/>
    </xf>
    <xf numFmtId="0" fontId="7" fillId="0" borderId="15" xfId="0" applyFont="1" applyBorder="1" applyAlignment="1">
      <alignment vertical="center"/>
    </xf>
    <xf numFmtId="4" fontId="0" fillId="0" borderId="10" xfId="0" applyNumberFormat="1" applyBorder="1"/>
    <xf numFmtId="0" fontId="0" fillId="0" borderId="22" xfId="0" applyBorder="1"/>
    <xf numFmtId="4" fontId="9" fillId="0" borderId="2" xfId="0" applyNumberFormat="1" applyFont="1" applyBorder="1"/>
    <xf numFmtId="4" fontId="0" fillId="0" borderId="2" xfId="0" applyNumberFormat="1" applyBorder="1"/>
    <xf numFmtId="49" fontId="0" fillId="0" borderId="10" xfId="0" applyNumberFormat="1" applyBorder="1" applyAlignment="1">
      <alignment wrapText="1"/>
    </xf>
    <xf numFmtId="4" fontId="0" fillId="0" borderId="22" xfId="0" applyNumberFormat="1" applyBorder="1"/>
    <xf numFmtId="0" fontId="4" fillId="0" borderId="0" xfId="0" applyFont="1" applyBorder="1"/>
    <xf numFmtId="49" fontId="7" fillId="0" borderId="0" xfId="0" applyNumberFormat="1" applyFont="1" applyBorder="1" applyAlignment="1">
      <alignment vertical="center" wrapText="1"/>
    </xf>
    <xf numFmtId="49" fontId="5" fillId="0" borderId="0" xfId="0" applyNumberFormat="1" applyFont="1" applyBorder="1" applyAlignment="1">
      <alignment vertical="center" wrapText="1"/>
    </xf>
    <xf numFmtId="49" fontId="3" fillId="0" borderId="0" xfId="0" applyNumberFormat="1" applyFont="1" applyFill="1" applyBorder="1" applyAlignment="1">
      <alignment vertical="center" wrapText="1"/>
    </xf>
    <xf numFmtId="49" fontId="5" fillId="0" borderId="1" xfId="0" applyNumberFormat="1" applyFont="1" applyBorder="1" applyAlignment="1">
      <alignment wrapText="1"/>
    </xf>
    <xf numFmtId="0" fontId="4" fillId="0" borderId="8" xfId="0" applyFont="1" applyBorder="1"/>
    <xf numFmtId="4" fontId="4" fillId="0" borderId="15" xfId="0" applyNumberFormat="1" applyFont="1" applyBorder="1"/>
    <xf numFmtId="0" fontId="3" fillId="0" borderId="8" xfId="0" applyFont="1" applyBorder="1"/>
    <xf numFmtId="0" fontId="5" fillId="0" borderId="1" xfId="0" applyFont="1" applyBorder="1"/>
    <xf numFmtId="4" fontId="2" fillId="0" borderId="23" xfId="0" applyNumberFormat="1" applyFont="1" applyBorder="1"/>
    <xf numFmtId="4" fontId="2" fillId="0" borderId="24" xfId="0" applyNumberFormat="1" applyFont="1" applyBorder="1"/>
    <xf numFmtId="0" fontId="2" fillId="0" borderId="26" xfId="0" applyFont="1" applyBorder="1"/>
    <xf numFmtId="4" fontId="3" fillId="0" borderId="19" xfId="0" applyNumberFormat="1" applyFont="1" applyBorder="1"/>
    <xf numFmtId="4" fontId="3" fillId="0" borderId="26" xfId="0" applyNumberFormat="1" applyFont="1" applyBorder="1"/>
    <xf numFmtId="4" fontId="0" fillId="2" borderId="0" xfId="0" applyNumberFormat="1" applyFill="1"/>
    <xf numFmtId="49" fontId="2" fillId="0" borderId="2" xfId="0" applyNumberFormat="1" applyFont="1" applyBorder="1" applyAlignment="1">
      <alignment vertical="top" wrapText="1"/>
    </xf>
    <xf numFmtId="49" fontId="2" fillId="2" borderId="13" xfId="0" applyNumberFormat="1" applyFont="1" applyFill="1" applyBorder="1"/>
    <xf numFmtId="49" fontId="1" fillId="2" borderId="13" xfId="0" applyNumberFormat="1" applyFont="1" applyFill="1" applyBorder="1"/>
    <xf numFmtId="0" fontId="1" fillId="0" borderId="2" xfId="0" applyFont="1" applyBorder="1"/>
    <xf numFmtId="49" fontId="1" fillId="0" borderId="14" xfId="0" applyNumberFormat="1" applyFont="1" applyBorder="1"/>
    <xf numFmtId="0" fontId="1" fillId="0" borderId="13" xfId="0" applyFont="1" applyBorder="1" applyAlignment="1">
      <alignment horizontal="left"/>
    </xf>
    <xf numFmtId="0" fontId="1" fillId="0" borderId="13" xfId="0" applyFont="1" applyBorder="1"/>
    <xf numFmtId="0" fontId="1" fillId="0" borderId="13" xfId="0" applyFont="1" applyFill="1" applyBorder="1" applyAlignment="1">
      <alignment horizontal="left"/>
    </xf>
    <xf numFmtId="0" fontId="1" fillId="0" borderId="1" xfId="0" applyFont="1" applyFill="1" applyBorder="1" applyAlignment="1">
      <alignment horizontal="left"/>
    </xf>
    <xf numFmtId="0" fontId="1" fillId="0" borderId="12" xfId="0" applyFont="1" applyBorder="1"/>
    <xf numFmtId="0" fontId="1" fillId="0" borderId="3" xfId="0" applyFont="1" applyBorder="1"/>
    <xf numFmtId="4" fontId="0" fillId="0" borderId="27" xfId="0" applyNumberFormat="1" applyBorder="1"/>
    <xf numFmtId="4" fontId="0" fillId="0" borderId="13" xfId="0" applyNumberFormat="1" applyBorder="1"/>
    <xf numFmtId="4" fontId="0" fillId="2" borderId="13" xfId="0" applyNumberFormat="1" applyFill="1" applyBorder="1"/>
    <xf numFmtId="4" fontId="0" fillId="0" borderId="14" xfId="0" applyNumberFormat="1" applyBorder="1"/>
    <xf numFmtId="4" fontId="0" fillId="0" borderId="25" xfId="0" applyNumberFormat="1" applyBorder="1"/>
    <xf numFmtId="0" fontId="1" fillId="0" borderId="29" xfId="0" applyFont="1" applyBorder="1" applyAlignment="1">
      <alignment horizontal="left"/>
    </xf>
    <xf numFmtId="4" fontId="1" fillId="0" borderId="30" xfId="0" applyNumberFormat="1" applyFont="1" applyBorder="1"/>
    <xf numFmtId="4" fontId="1" fillId="2" borderId="30" xfId="0" applyNumberFormat="1" applyFont="1" applyFill="1" applyBorder="1"/>
    <xf numFmtId="4" fontId="1" fillId="0" borderId="30" xfId="0" applyNumberFormat="1" applyFont="1" applyFill="1" applyBorder="1"/>
    <xf numFmtId="4" fontId="2" fillId="0" borderId="22" xfId="0" applyNumberFormat="1" applyFont="1" applyFill="1" applyBorder="1"/>
    <xf numFmtId="4" fontId="1" fillId="0" borderId="29" xfId="0" applyNumberFormat="1" applyFont="1" applyFill="1" applyBorder="1"/>
    <xf numFmtId="0" fontId="1" fillId="0" borderId="30" xfId="0" applyFont="1" applyBorder="1"/>
    <xf numFmtId="0" fontId="1" fillId="0" borderId="31" xfId="0" applyFont="1" applyBorder="1"/>
    <xf numFmtId="4" fontId="0" fillId="0" borderId="13" xfId="0" applyNumberFormat="1" applyFont="1" applyBorder="1"/>
    <xf numFmtId="4" fontId="0" fillId="2" borderId="13" xfId="0" applyNumberFormat="1" applyFont="1" applyFill="1" applyBorder="1"/>
    <xf numFmtId="4" fontId="0" fillId="0" borderId="32" xfId="0" applyNumberFormat="1" applyFont="1" applyBorder="1"/>
    <xf numFmtId="4" fontId="0" fillId="0" borderId="33" xfId="0" applyNumberFormat="1" applyFont="1" applyBorder="1"/>
    <xf numFmtId="4" fontId="0" fillId="2" borderId="33" xfId="0" applyNumberFormat="1" applyFont="1" applyFill="1" applyBorder="1"/>
    <xf numFmtId="4" fontId="0" fillId="0" borderId="33" xfId="0" applyNumberFormat="1" applyFont="1" applyFill="1" applyBorder="1"/>
    <xf numFmtId="4" fontId="0" fillId="0" borderId="33" xfId="0" applyNumberFormat="1" applyBorder="1"/>
    <xf numFmtId="4" fontId="0" fillId="0" borderId="33" xfId="0" applyNumberFormat="1" applyFill="1" applyBorder="1"/>
    <xf numFmtId="4" fontId="0" fillId="0" borderId="34" xfId="0" applyNumberFormat="1" applyFill="1" applyBorder="1"/>
    <xf numFmtId="0" fontId="0" fillId="0" borderId="33" xfId="0" applyBorder="1"/>
    <xf numFmtId="3" fontId="0" fillId="0" borderId="33" xfId="0" applyNumberFormat="1" applyFont="1" applyBorder="1"/>
    <xf numFmtId="0" fontId="0" fillId="0" borderId="35" xfId="0" applyBorder="1"/>
    <xf numFmtId="4" fontId="0" fillId="0" borderId="36" xfId="0" applyNumberFormat="1" applyBorder="1"/>
    <xf numFmtId="4" fontId="0" fillId="0" borderId="37" xfId="0" applyNumberFormat="1" applyBorder="1"/>
    <xf numFmtId="4" fontId="0" fillId="2" borderId="37" xfId="0" applyNumberFormat="1" applyFill="1" applyBorder="1"/>
    <xf numFmtId="4" fontId="3" fillId="0" borderId="11" xfId="0" applyNumberFormat="1" applyFont="1" applyBorder="1"/>
    <xf numFmtId="4" fontId="0" fillId="0" borderId="38" xfId="0" applyNumberFormat="1" applyBorder="1"/>
    <xf numFmtId="4" fontId="0" fillId="0" borderId="39" xfId="0" applyNumberFormat="1" applyBorder="1"/>
    <xf numFmtId="4" fontId="0" fillId="0" borderId="40" xfId="0" applyNumberFormat="1" applyBorder="1"/>
    <xf numFmtId="4" fontId="3" fillId="0" borderId="41" xfId="0" applyNumberFormat="1" applyFont="1" applyBorder="1"/>
    <xf numFmtId="4" fontId="3" fillId="0" borderId="7" xfId="0" applyNumberFormat="1" applyFont="1" applyBorder="1"/>
    <xf numFmtId="4" fontId="4" fillId="0" borderId="13" xfId="0" applyNumberFormat="1" applyFont="1" applyBorder="1"/>
    <xf numFmtId="4" fontId="3" fillId="0" borderId="28" xfId="0" applyNumberFormat="1" applyFont="1" applyBorder="1"/>
    <xf numFmtId="49" fontId="2" fillId="0" borderId="2" xfId="0" applyNumberFormat="1" applyFont="1" applyBorder="1" applyAlignment="1">
      <alignment horizontal="center" vertical="top" wrapText="1"/>
    </xf>
    <xf numFmtId="49" fontId="2" fillId="0" borderId="2" xfId="0" applyNumberFormat="1" applyFont="1" applyFill="1" applyBorder="1" applyAlignment="1">
      <alignment vertical="top" wrapText="1"/>
    </xf>
    <xf numFmtId="4" fontId="0" fillId="0" borderId="0" xfId="0" applyNumberFormat="1" applyFont="1" applyBorder="1"/>
    <xf numFmtId="4" fontId="0" fillId="0" borderId="1" xfId="0" applyNumberFormat="1" applyFont="1" applyBorder="1"/>
    <xf numFmtId="14" fontId="4" fillId="0" borderId="1" xfId="0" applyNumberFormat="1" applyFont="1" applyBorder="1" applyAlignment="1">
      <alignment horizontal="left"/>
    </xf>
    <xf numFmtId="4" fontId="0" fillId="0" borderId="3" xfId="0" applyNumberFormat="1" applyFont="1" applyBorder="1"/>
    <xf numFmtId="0" fontId="4" fillId="0" borderId="8" xfId="0" applyFont="1" applyFill="1" applyBorder="1"/>
    <xf numFmtId="4" fontId="0" fillId="0" borderId="15" xfId="0" applyNumberFormat="1" applyFont="1" applyBorder="1"/>
    <xf numFmtId="0" fontId="4" fillId="0" borderId="3" xfId="0" applyFont="1" applyBorder="1"/>
    <xf numFmtId="4" fontId="0" fillId="0" borderId="16" xfId="0" applyNumberFormat="1" applyBorder="1"/>
    <xf numFmtId="0" fontId="0" fillId="0" borderId="5" xfId="0" applyBorder="1"/>
    <xf numFmtId="0" fontId="1" fillId="0" borderId="25" xfId="0" applyFont="1" applyBorder="1" applyAlignment="1">
      <alignment horizontal="left"/>
    </xf>
    <xf numFmtId="0" fontId="0" fillId="0" borderId="42" xfId="0" applyBorder="1"/>
    <xf numFmtId="0" fontId="0" fillId="0" borderId="43" xfId="0" applyBorder="1"/>
    <xf numFmtId="4" fontId="0" fillId="0" borderId="43" xfId="0" applyNumberFormat="1" applyBorder="1"/>
    <xf numFmtId="0" fontId="0" fillId="0" borderId="23" xfId="0" applyBorder="1"/>
    <xf numFmtId="4" fontId="0" fillId="0" borderId="23" xfId="0" applyNumberFormat="1" applyBorder="1"/>
    <xf numFmtId="0" fontId="3" fillId="0" borderId="0" xfId="0" applyFont="1"/>
    <xf numFmtId="4" fontId="3" fillId="0" borderId="4" xfId="0" applyNumberFormat="1" applyFont="1" applyBorder="1"/>
    <xf numFmtId="4" fontId="0" fillId="0" borderId="44" xfId="0" applyNumberFormat="1" applyBorder="1"/>
    <xf numFmtId="0" fontId="7" fillId="0" borderId="8" xfId="0" applyFont="1" applyBorder="1"/>
    <xf numFmtId="0" fontId="0" fillId="0" borderId="1" xfId="0" applyFont="1" applyBorder="1"/>
    <xf numFmtId="0" fontId="6" fillId="0" borderId="1" xfId="0" applyFont="1" applyBorder="1"/>
    <xf numFmtId="0" fontId="10" fillId="0" borderId="0" xfId="0" applyFont="1" applyBorder="1"/>
    <xf numFmtId="0" fontId="3" fillId="0" borderId="45" xfId="0" applyFont="1" applyBorder="1"/>
    <xf numFmtId="49" fontId="7" fillId="0" borderId="46" xfId="0" applyNumberFormat="1" applyFont="1" applyBorder="1" applyAlignment="1">
      <alignment vertical="center" wrapText="1"/>
    </xf>
    <xf numFmtId="49" fontId="7" fillId="0" borderId="47" xfId="0" applyNumberFormat="1" applyFont="1" applyBorder="1" applyAlignment="1">
      <alignment vertical="center" wrapText="1"/>
    </xf>
    <xf numFmtId="49" fontId="7" fillId="0" borderId="45" xfId="0" applyNumberFormat="1" applyFont="1" applyBorder="1" applyAlignment="1">
      <alignment vertical="center" wrapText="1"/>
    </xf>
    <xf numFmtId="49" fontId="5" fillId="0" borderId="45" xfId="0" applyNumberFormat="1" applyFont="1" applyBorder="1" applyAlignment="1">
      <alignment vertical="center" wrapText="1"/>
    </xf>
    <xf numFmtId="49" fontId="5" fillId="0" borderId="47" xfId="0" applyNumberFormat="1" applyFont="1" applyBorder="1" applyAlignment="1">
      <alignment vertical="center" wrapText="1"/>
    </xf>
    <xf numFmtId="49" fontId="5" fillId="0" borderId="47" xfId="0" applyNumberFormat="1" applyFont="1" applyFill="1" applyBorder="1" applyAlignment="1">
      <alignment vertical="center" wrapText="1"/>
    </xf>
    <xf numFmtId="49" fontId="3" fillId="0" borderId="45" xfId="0" applyNumberFormat="1" applyFont="1" applyFill="1" applyBorder="1" applyAlignment="1">
      <alignment vertical="center" wrapText="1"/>
    </xf>
    <xf numFmtId="49" fontId="3" fillId="0" borderId="46" xfId="0" applyNumberFormat="1" applyFont="1" applyFill="1" applyBorder="1" applyAlignment="1">
      <alignment vertical="center" wrapText="1"/>
    </xf>
    <xf numFmtId="49" fontId="5" fillId="0" borderId="48" xfId="0" applyNumberFormat="1" applyFont="1" applyBorder="1" applyAlignment="1">
      <alignment vertical="center" wrapText="1"/>
    </xf>
    <xf numFmtId="49" fontId="3" fillId="0" borderId="49" xfId="0" applyNumberFormat="1" applyFont="1" applyFill="1" applyBorder="1" applyAlignment="1">
      <alignment horizontal="center" vertical="center" wrapText="1"/>
    </xf>
    <xf numFmtId="0" fontId="4" fillId="0" borderId="15" xfId="0" applyFont="1" applyBorder="1"/>
    <xf numFmtId="4" fontId="3" fillId="0" borderId="44" xfId="0" applyNumberFormat="1" applyFont="1" applyBorder="1"/>
    <xf numFmtId="0" fontId="3" fillId="0" borderId="9" xfId="0" applyFont="1" applyBorder="1" applyAlignment="1">
      <alignment horizontal="right"/>
    </xf>
    <xf numFmtId="0" fontId="3" fillId="0" borderId="23" xfId="0" applyFont="1" applyBorder="1"/>
  </cellXfs>
  <cellStyles count="1">
    <cellStyle name="Normalno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sustava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S195"/>
  <sheetViews>
    <sheetView topLeftCell="A13" workbookViewId="0">
      <selection activeCell="Q66" sqref="Q66"/>
    </sheetView>
  </sheetViews>
  <sheetFormatPr defaultRowHeight="15" x14ac:dyDescent="0.25"/>
  <cols>
    <col min="1" max="1" width="0.42578125" customWidth="1"/>
    <col min="2" max="2" width="3" customWidth="1"/>
    <col min="3" max="3" width="31.85546875" customWidth="1"/>
    <col min="4" max="4" width="10.5703125" customWidth="1"/>
    <col min="5" max="5" width="3.7109375" customWidth="1"/>
    <col min="6" max="6" width="9.28515625" customWidth="1"/>
    <col min="7" max="7" width="35" customWidth="1"/>
    <col min="8" max="8" width="9.85546875" customWidth="1"/>
    <col min="9" max="9" width="10.28515625" customWidth="1"/>
    <col min="10" max="10" width="9.85546875" customWidth="1"/>
    <col min="11" max="11" width="7.140625" customWidth="1"/>
    <col min="12" max="12" width="9.140625" customWidth="1"/>
    <col min="13" max="13" width="39.5703125" customWidth="1"/>
    <col min="14" max="14" width="12.7109375" customWidth="1"/>
    <col min="15" max="15" width="11.28515625" customWidth="1"/>
    <col min="16" max="16" width="15" customWidth="1"/>
    <col min="17" max="17" width="15.85546875" customWidth="1"/>
    <col min="18" max="18" width="10.140625" bestFit="1" customWidth="1"/>
    <col min="19" max="19" width="14.140625" customWidth="1"/>
  </cols>
  <sheetData>
    <row r="1" spans="2:19" ht="15.75" thickBot="1" x14ac:dyDescent="0.3">
      <c r="C1" s="7" t="s">
        <v>20</v>
      </c>
      <c r="G1" t="s">
        <v>560</v>
      </c>
      <c r="M1" t="s">
        <v>568</v>
      </c>
    </row>
    <row r="2" spans="2:19" ht="36.75" customHeight="1" thickBot="1" x14ac:dyDescent="0.3">
      <c r="B2" s="45" t="s">
        <v>1</v>
      </c>
      <c r="C2" s="8" t="s">
        <v>2</v>
      </c>
      <c r="D2" s="1" t="s">
        <v>3</v>
      </c>
      <c r="E2" s="13"/>
      <c r="F2" s="29" t="s">
        <v>32</v>
      </c>
      <c r="G2" s="29" t="s">
        <v>102</v>
      </c>
      <c r="H2" s="49" t="s">
        <v>106</v>
      </c>
      <c r="I2" s="49" t="s">
        <v>561</v>
      </c>
      <c r="J2" s="48" t="s">
        <v>110</v>
      </c>
      <c r="K2" s="22"/>
      <c r="L2" s="119" t="s">
        <v>32</v>
      </c>
      <c r="M2" s="36"/>
      <c r="N2" s="163" t="s">
        <v>91</v>
      </c>
      <c r="O2" s="164" t="s">
        <v>563</v>
      </c>
      <c r="P2" s="116" t="s">
        <v>562</v>
      </c>
      <c r="Q2" s="4"/>
    </row>
    <row r="3" spans="2:19" x14ac:dyDescent="0.25">
      <c r="B3" s="6"/>
      <c r="C3" s="8"/>
      <c r="D3" s="1"/>
      <c r="F3" s="6">
        <v>751</v>
      </c>
      <c r="G3" s="26" t="s">
        <v>109</v>
      </c>
      <c r="H3" s="38">
        <v>541900.92000000004</v>
      </c>
      <c r="I3" s="38">
        <v>5061</v>
      </c>
      <c r="J3" s="15">
        <f t="shared" ref="J3:J8" si="0">SUM(H3:I3)</f>
        <v>546961.92000000004</v>
      </c>
      <c r="K3" s="4"/>
      <c r="L3" s="120" t="s">
        <v>120</v>
      </c>
      <c r="M3" s="132" t="s">
        <v>570</v>
      </c>
      <c r="N3" s="142">
        <v>84307.88</v>
      </c>
      <c r="O3" s="127">
        <v>198507.02</v>
      </c>
      <c r="P3" s="152">
        <f>N3+O3</f>
        <v>282814.90000000002</v>
      </c>
    </row>
    <row r="4" spans="2:19" x14ac:dyDescent="0.25">
      <c r="B4" s="6"/>
      <c r="C4" s="8"/>
      <c r="D4" s="1"/>
      <c r="F4" s="6">
        <v>763</v>
      </c>
      <c r="G4" s="26" t="s">
        <v>565</v>
      </c>
      <c r="H4" s="39">
        <v>33552.050000000003</v>
      </c>
      <c r="I4" s="39">
        <v>73132.86</v>
      </c>
      <c r="J4" s="15">
        <f t="shared" si="0"/>
        <v>106684.91</v>
      </c>
      <c r="K4" s="21"/>
      <c r="L4" s="35" t="s">
        <v>122</v>
      </c>
      <c r="M4" s="133" t="s">
        <v>121</v>
      </c>
      <c r="N4" s="143">
        <v>4218.95</v>
      </c>
      <c r="O4" s="128"/>
      <c r="P4" s="153">
        <f t="shared" ref="P4:P51" si="1">N4+O4</f>
        <v>4218.95</v>
      </c>
      <c r="S4" s="2"/>
    </row>
    <row r="5" spans="2:19" x14ac:dyDescent="0.25">
      <c r="B5" s="6"/>
      <c r="C5" s="8"/>
      <c r="D5" s="1"/>
      <c r="F5" s="6" t="s">
        <v>566</v>
      </c>
      <c r="G5" s="26" t="s">
        <v>103</v>
      </c>
      <c r="H5" s="39">
        <v>8060.67</v>
      </c>
      <c r="I5" s="39">
        <v>0.01</v>
      </c>
      <c r="J5" s="15">
        <f t="shared" si="0"/>
        <v>8060.68</v>
      </c>
      <c r="K5" s="21"/>
      <c r="L5" s="35" t="s">
        <v>33</v>
      </c>
      <c r="M5" s="133" t="s">
        <v>34</v>
      </c>
      <c r="N5" s="143">
        <v>5196.93</v>
      </c>
      <c r="O5" s="140">
        <v>689.51</v>
      </c>
      <c r="P5" s="153">
        <f t="shared" si="1"/>
        <v>5886.4400000000005</v>
      </c>
    </row>
    <row r="6" spans="2:19" ht="30.75" customHeight="1" x14ac:dyDescent="0.25">
      <c r="B6" s="1" t="s">
        <v>0</v>
      </c>
      <c r="C6" s="9" t="s">
        <v>4</v>
      </c>
      <c r="D6" s="31">
        <v>334121.58</v>
      </c>
      <c r="E6" s="2"/>
      <c r="F6" s="6" t="s">
        <v>567</v>
      </c>
      <c r="G6" s="45" t="s">
        <v>569</v>
      </c>
      <c r="H6" s="39">
        <v>156985.26</v>
      </c>
      <c r="I6" s="39"/>
      <c r="J6" s="15">
        <f t="shared" si="0"/>
        <v>156985.26</v>
      </c>
      <c r="K6" s="20"/>
      <c r="L6" s="117" t="s">
        <v>35</v>
      </c>
      <c r="M6" s="134" t="s">
        <v>36</v>
      </c>
      <c r="N6" s="144">
        <v>50056.17</v>
      </c>
      <c r="O6" s="129">
        <v>29893.11</v>
      </c>
      <c r="P6" s="154">
        <f t="shared" si="1"/>
        <v>79949.279999999999</v>
      </c>
      <c r="Q6" s="115"/>
      <c r="S6" s="2"/>
    </row>
    <row r="7" spans="2:19" ht="18" customHeight="1" x14ac:dyDescent="0.25">
      <c r="B7" s="1" t="s">
        <v>5</v>
      </c>
      <c r="C7" s="9" t="s">
        <v>117</v>
      </c>
      <c r="D7" s="31">
        <v>21178.36</v>
      </c>
      <c r="E7" s="2"/>
      <c r="F7" s="6" t="s">
        <v>104</v>
      </c>
      <c r="G7" s="11" t="s">
        <v>111</v>
      </c>
      <c r="H7" s="55">
        <v>213844</v>
      </c>
      <c r="I7" s="55">
        <v>171058</v>
      </c>
      <c r="J7" s="31">
        <f t="shared" si="0"/>
        <v>384902</v>
      </c>
      <c r="K7" s="20"/>
      <c r="L7" s="118" t="s">
        <v>37</v>
      </c>
      <c r="M7" s="134" t="s">
        <v>38</v>
      </c>
      <c r="N7" s="144">
        <v>938</v>
      </c>
      <c r="O7" s="129">
        <v>2238.4</v>
      </c>
      <c r="P7" s="154">
        <f t="shared" si="1"/>
        <v>3176.4</v>
      </c>
    </row>
    <row r="8" spans="2:19" ht="18" customHeight="1" x14ac:dyDescent="0.25">
      <c r="B8" s="1"/>
      <c r="C8" s="9"/>
      <c r="D8" s="31"/>
      <c r="E8" s="2"/>
      <c r="F8" s="6"/>
      <c r="G8" s="25" t="s">
        <v>119</v>
      </c>
      <c r="H8" s="25"/>
      <c r="I8" s="55">
        <v>87733.58</v>
      </c>
      <c r="J8" s="31">
        <f t="shared" si="0"/>
        <v>87733.58</v>
      </c>
      <c r="K8" s="20"/>
      <c r="L8" s="118" t="s">
        <v>123</v>
      </c>
      <c r="M8" s="134" t="s">
        <v>124</v>
      </c>
      <c r="N8" s="144">
        <v>8609.9</v>
      </c>
      <c r="O8" s="129">
        <v>990.28</v>
      </c>
      <c r="P8" s="154">
        <f>N8+O8</f>
        <v>9600.18</v>
      </c>
    </row>
    <row r="9" spans="2:19" ht="15.75" thickBot="1" x14ac:dyDescent="0.3">
      <c r="B9" s="1" t="s">
        <v>6</v>
      </c>
      <c r="C9" s="9" t="s">
        <v>26</v>
      </c>
      <c r="D9" s="31">
        <v>462000</v>
      </c>
      <c r="E9" s="27"/>
      <c r="F9" s="52"/>
      <c r="G9" s="53" t="s">
        <v>105</v>
      </c>
      <c r="H9" s="110"/>
      <c r="I9" s="110"/>
      <c r="J9" s="111"/>
      <c r="K9" s="20"/>
      <c r="L9" s="118" t="s">
        <v>39</v>
      </c>
      <c r="M9" s="134" t="s">
        <v>40</v>
      </c>
      <c r="N9" s="144">
        <v>9300</v>
      </c>
      <c r="O9" s="129"/>
      <c r="P9" s="154">
        <f t="shared" si="1"/>
        <v>9300</v>
      </c>
    </row>
    <row r="10" spans="2:19" ht="15.75" thickBot="1" x14ac:dyDescent="0.3">
      <c r="B10" s="1"/>
      <c r="C10" s="9"/>
      <c r="D10" s="31"/>
      <c r="E10" s="2"/>
      <c r="F10" s="99"/>
      <c r="G10" s="100"/>
      <c r="H10" s="31">
        <f>SUM(H3:H9)</f>
        <v>954342.90000000014</v>
      </c>
      <c r="I10" s="31">
        <f>SUM(I3:I9)</f>
        <v>336985.45</v>
      </c>
      <c r="J10" s="31">
        <f>SUM(H10:I10)</f>
        <v>1291328.3500000001</v>
      </c>
      <c r="K10" s="20"/>
      <c r="L10" s="118" t="s">
        <v>41</v>
      </c>
      <c r="M10" s="134" t="s">
        <v>42</v>
      </c>
      <c r="N10" s="144">
        <v>200</v>
      </c>
      <c r="O10" s="129"/>
      <c r="P10" s="154">
        <f t="shared" si="1"/>
        <v>200</v>
      </c>
      <c r="R10" s="2"/>
    </row>
    <row r="11" spans="2:19" ht="15.75" thickBot="1" x14ac:dyDescent="0.3">
      <c r="B11" s="1" t="s">
        <v>27</v>
      </c>
      <c r="C11" s="9" t="s">
        <v>8</v>
      </c>
      <c r="D11" s="31">
        <v>144</v>
      </c>
      <c r="E11" s="2"/>
      <c r="F11" s="37"/>
      <c r="G11" s="17"/>
      <c r="H11" s="19"/>
      <c r="I11" s="19"/>
      <c r="J11" s="54">
        <f>SUM(J9:J10)</f>
        <v>1291328.3500000001</v>
      </c>
      <c r="K11" s="20"/>
      <c r="L11" s="118" t="s">
        <v>43</v>
      </c>
      <c r="M11" s="134" t="s">
        <v>44</v>
      </c>
      <c r="N11" s="144">
        <v>812.88</v>
      </c>
      <c r="O11" s="129"/>
      <c r="P11" s="154">
        <f t="shared" si="1"/>
        <v>812.88</v>
      </c>
    </row>
    <row r="12" spans="2:19" x14ac:dyDescent="0.25">
      <c r="B12" s="1" t="s">
        <v>7</v>
      </c>
      <c r="C12" s="9" t="s">
        <v>10</v>
      </c>
      <c r="D12" s="31">
        <v>5000</v>
      </c>
      <c r="E12" s="2"/>
      <c r="F12" s="37"/>
      <c r="G12" s="17"/>
      <c r="H12" s="19"/>
      <c r="I12" s="19"/>
      <c r="J12" s="19"/>
      <c r="K12" s="20"/>
      <c r="L12" s="118" t="s">
        <v>45</v>
      </c>
      <c r="M12" s="134" t="s">
        <v>46</v>
      </c>
      <c r="N12" s="144">
        <v>8127.15</v>
      </c>
      <c r="O12" s="129">
        <v>2386.4499999999998</v>
      </c>
      <c r="P12" s="154">
        <f t="shared" si="1"/>
        <v>10513.599999999999</v>
      </c>
    </row>
    <row r="13" spans="2:19" x14ac:dyDescent="0.25">
      <c r="B13" s="1" t="s">
        <v>9</v>
      </c>
      <c r="C13" s="9" t="s">
        <v>12</v>
      </c>
      <c r="D13" s="31">
        <v>1500</v>
      </c>
      <c r="E13" s="2"/>
      <c r="F13" s="37"/>
      <c r="G13" s="17"/>
      <c r="H13" s="19"/>
      <c r="I13" s="19"/>
      <c r="J13" s="19"/>
      <c r="K13" s="20"/>
      <c r="L13" s="118" t="s">
        <v>47</v>
      </c>
      <c r="M13" s="134" t="s">
        <v>48</v>
      </c>
      <c r="N13" s="144">
        <v>126255.87</v>
      </c>
      <c r="O13" s="129"/>
      <c r="P13" s="154">
        <f t="shared" si="1"/>
        <v>126255.87</v>
      </c>
    </row>
    <row r="14" spans="2:19" ht="25.5" customHeight="1" x14ac:dyDescent="0.25">
      <c r="B14" s="1" t="s">
        <v>11</v>
      </c>
      <c r="C14" s="50" t="s">
        <v>23</v>
      </c>
      <c r="D14" s="31">
        <v>15000</v>
      </c>
      <c r="E14" s="2"/>
      <c r="F14" s="37"/>
      <c r="G14" s="17"/>
      <c r="H14" s="19"/>
      <c r="I14" s="19"/>
      <c r="J14" s="19"/>
      <c r="K14" s="20"/>
      <c r="L14" s="118" t="s">
        <v>49</v>
      </c>
      <c r="M14" s="134" t="s">
        <v>115</v>
      </c>
      <c r="N14" s="144">
        <v>7445.72</v>
      </c>
      <c r="O14" s="129">
        <v>4446</v>
      </c>
      <c r="P14" s="154">
        <f t="shared" si="1"/>
        <v>11891.720000000001</v>
      </c>
    </row>
    <row r="15" spans="2:19" ht="24.75" x14ac:dyDescent="0.25">
      <c r="B15" s="1" t="s">
        <v>13</v>
      </c>
      <c r="C15" s="50" t="s">
        <v>25</v>
      </c>
      <c r="D15" s="31">
        <v>154000</v>
      </c>
      <c r="E15" s="2"/>
      <c r="F15" s="37"/>
      <c r="G15" s="4"/>
      <c r="H15" s="19"/>
      <c r="I15" s="19"/>
      <c r="J15" s="19"/>
      <c r="K15" s="20"/>
      <c r="L15" s="118" t="s">
        <v>50</v>
      </c>
      <c r="M15" s="134" t="s">
        <v>112</v>
      </c>
      <c r="N15" s="144">
        <v>94352.91</v>
      </c>
      <c r="O15" s="129">
        <v>577.66999999999996</v>
      </c>
      <c r="P15" s="154">
        <f t="shared" si="1"/>
        <v>94930.58</v>
      </c>
    </row>
    <row r="16" spans="2:19" x14ac:dyDescent="0.25">
      <c r="B16" s="1" t="s">
        <v>14</v>
      </c>
      <c r="C16" s="9" t="s">
        <v>16</v>
      </c>
      <c r="D16" s="31">
        <v>30000</v>
      </c>
      <c r="E16" s="2"/>
      <c r="F16" s="37"/>
      <c r="G16" s="4"/>
      <c r="H16" s="19"/>
      <c r="I16" s="19"/>
      <c r="J16" s="19"/>
      <c r="K16" s="20"/>
      <c r="L16" s="118" t="s">
        <v>51</v>
      </c>
      <c r="M16" s="134" t="s">
        <v>52</v>
      </c>
      <c r="N16" s="144">
        <v>715.5</v>
      </c>
      <c r="O16" s="129">
        <v>337.8</v>
      </c>
      <c r="P16" s="154">
        <f t="shared" si="1"/>
        <v>1053.3</v>
      </c>
    </row>
    <row r="17" spans="2:19" x14ac:dyDescent="0.25">
      <c r="B17" s="1" t="s">
        <v>15</v>
      </c>
      <c r="C17" s="9" t="s">
        <v>28</v>
      </c>
      <c r="D17" s="31">
        <v>50000</v>
      </c>
      <c r="E17" s="2"/>
      <c r="F17" s="37"/>
      <c r="G17" s="4"/>
      <c r="H17" s="20"/>
      <c r="I17" s="19"/>
      <c r="J17" s="20"/>
      <c r="K17" s="20"/>
      <c r="L17" s="118" t="s">
        <v>53</v>
      </c>
      <c r="M17" s="134" t="s">
        <v>54</v>
      </c>
      <c r="N17" s="144">
        <v>8454.11</v>
      </c>
      <c r="O17" s="141">
        <v>3112.63</v>
      </c>
      <c r="P17" s="154">
        <f t="shared" si="1"/>
        <v>11566.740000000002</v>
      </c>
    </row>
    <row r="18" spans="2:19" x14ac:dyDescent="0.25">
      <c r="B18" s="1" t="s">
        <v>17</v>
      </c>
      <c r="C18" s="9" t="s">
        <v>29</v>
      </c>
      <c r="D18" s="31">
        <v>13600</v>
      </c>
      <c r="E18" s="2"/>
      <c r="F18" s="37"/>
      <c r="G18" s="4"/>
      <c r="H18" s="19"/>
      <c r="I18" s="19"/>
      <c r="J18" s="20"/>
      <c r="K18" s="20"/>
      <c r="L18" s="118" t="s">
        <v>55</v>
      </c>
      <c r="M18" s="134" t="s">
        <v>56</v>
      </c>
      <c r="N18" s="144">
        <v>59566.87</v>
      </c>
      <c r="O18" s="129">
        <v>17658.57</v>
      </c>
      <c r="P18" s="154">
        <f t="shared" si="1"/>
        <v>77225.440000000002</v>
      </c>
    </row>
    <row r="19" spans="2:19" x14ac:dyDescent="0.25">
      <c r="B19" s="1" t="s">
        <v>18</v>
      </c>
      <c r="C19" s="9" t="s">
        <v>21</v>
      </c>
      <c r="D19" s="31">
        <v>30000</v>
      </c>
      <c r="E19" s="2"/>
      <c r="F19" s="37"/>
      <c r="G19" s="4"/>
      <c r="H19" s="20"/>
      <c r="I19" s="19"/>
      <c r="J19" s="20"/>
      <c r="K19" s="20"/>
      <c r="L19" s="118" t="s">
        <v>57</v>
      </c>
      <c r="M19" s="134" t="s">
        <v>114</v>
      </c>
      <c r="N19" s="144">
        <v>14721.2</v>
      </c>
      <c r="O19" s="129">
        <v>22512.3</v>
      </c>
      <c r="P19" s="154">
        <f t="shared" si="1"/>
        <v>37233.5</v>
      </c>
      <c r="S19" s="2"/>
    </row>
    <row r="20" spans="2:19" x14ac:dyDescent="0.25">
      <c r="B20" s="1" t="s">
        <v>19</v>
      </c>
      <c r="C20" s="9" t="s">
        <v>30</v>
      </c>
      <c r="D20" s="31">
        <v>630000</v>
      </c>
      <c r="E20" s="2"/>
      <c r="F20" s="37"/>
      <c r="G20" s="4"/>
      <c r="H20" s="19"/>
      <c r="I20" s="19"/>
      <c r="J20" s="20"/>
      <c r="K20" s="20"/>
      <c r="L20" s="35" t="s">
        <v>58</v>
      </c>
      <c r="M20" s="133" t="s">
        <v>59</v>
      </c>
      <c r="N20" s="143">
        <v>225</v>
      </c>
      <c r="O20" s="128">
        <v>225</v>
      </c>
      <c r="P20" s="153">
        <f t="shared" si="1"/>
        <v>450</v>
      </c>
    </row>
    <row r="21" spans="2:19" x14ac:dyDescent="0.25">
      <c r="B21" s="3" t="s">
        <v>31</v>
      </c>
      <c r="C21" s="10" t="s">
        <v>22</v>
      </c>
      <c r="D21" s="31">
        <v>2000</v>
      </c>
      <c r="E21" s="2"/>
      <c r="F21" s="37"/>
      <c r="G21" s="4"/>
      <c r="H21" s="20"/>
      <c r="I21" s="19"/>
      <c r="J21" s="20"/>
      <c r="K21" s="20"/>
      <c r="L21" s="35" t="s">
        <v>60</v>
      </c>
      <c r="M21" s="133" t="s">
        <v>61</v>
      </c>
      <c r="N21" s="143">
        <v>4766.7700000000004</v>
      </c>
      <c r="O21" s="128">
        <v>634.82000000000005</v>
      </c>
      <c r="P21" s="153">
        <f t="shared" si="1"/>
        <v>5401.59</v>
      </c>
    </row>
    <row r="22" spans="2:19" x14ac:dyDescent="0.25">
      <c r="B22" s="1"/>
      <c r="C22" s="5"/>
      <c r="D22" s="31"/>
      <c r="E22" s="16"/>
      <c r="F22" s="37"/>
      <c r="G22" s="4"/>
      <c r="H22" s="20"/>
      <c r="I22" s="20"/>
      <c r="J22" s="20"/>
      <c r="K22" s="20"/>
      <c r="L22" s="35" t="s">
        <v>62</v>
      </c>
      <c r="M22" s="133" t="s">
        <v>63</v>
      </c>
      <c r="N22" s="143">
        <v>6078.48</v>
      </c>
      <c r="O22" s="128"/>
      <c r="P22" s="153">
        <f t="shared" si="1"/>
        <v>6078.48</v>
      </c>
    </row>
    <row r="23" spans="2:19" x14ac:dyDescent="0.25">
      <c r="B23" s="1"/>
      <c r="C23" s="5"/>
      <c r="D23" s="31"/>
      <c r="E23" s="2"/>
      <c r="F23" s="37"/>
      <c r="G23" s="4"/>
      <c r="H23" s="20"/>
      <c r="I23" s="20"/>
      <c r="J23" s="20"/>
      <c r="K23" s="20"/>
      <c r="L23" s="35" t="s">
        <v>64</v>
      </c>
      <c r="M23" s="133" t="s">
        <v>65</v>
      </c>
      <c r="N23" s="145">
        <v>1620.67</v>
      </c>
      <c r="O23" s="128"/>
      <c r="P23" s="153">
        <f t="shared" si="1"/>
        <v>1620.67</v>
      </c>
    </row>
    <row r="24" spans="2:19" x14ac:dyDescent="0.25">
      <c r="B24" s="1"/>
      <c r="C24" s="5"/>
      <c r="D24" s="31"/>
      <c r="E24" s="16"/>
      <c r="F24" s="37"/>
      <c r="G24" s="4"/>
      <c r="H24" s="20"/>
      <c r="I24" s="20"/>
      <c r="J24" s="20"/>
      <c r="K24" s="20"/>
      <c r="L24" s="35">
        <v>4271</v>
      </c>
      <c r="M24" s="133" t="s">
        <v>66</v>
      </c>
      <c r="N24" s="145">
        <v>21642.52</v>
      </c>
      <c r="O24" s="128">
        <v>3410.63</v>
      </c>
      <c r="P24" s="153">
        <f t="shared" si="1"/>
        <v>25053.15</v>
      </c>
    </row>
    <row r="25" spans="2:19" x14ac:dyDescent="0.25">
      <c r="B25" s="1"/>
      <c r="C25" s="5"/>
      <c r="D25" s="31"/>
      <c r="E25" s="16"/>
      <c r="F25" s="37"/>
      <c r="G25" s="4"/>
      <c r="H25" s="20"/>
      <c r="I25" s="20"/>
      <c r="J25" s="20"/>
      <c r="K25" s="20"/>
      <c r="L25" s="35" t="s">
        <v>67</v>
      </c>
      <c r="M25" s="133" t="s">
        <v>68</v>
      </c>
      <c r="N25" s="145">
        <v>2077.71</v>
      </c>
      <c r="O25" s="128"/>
      <c r="P25" s="153">
        <f t="shared" si="1"/>
        <v>2077.71</v>
      </c>
    </row>
    <row r="26" spans="2:19" x14ac:dyDescent="0.25">
      <c r="B26" s="1"/>
      <c r="C26" s="5"/>
      <c r="D26" s="31"/>
      <c r="E26" s="2"/>
      <c r="F26" s="37"/>
      <c r="G26" s="4"/>
      <c r="H26" s="20"/>
      <c r="I26" s="20"/>
      <c r="J26" s="20"/>
      <c r="K26" s="20"/>
      <c r="L26" s="35" t="s">
        <v>69</v>
      </c>
      <c r="M26" s="133" t="s">
        <v>70</v>
      </c>
      <c r="N26" s="146">
        <v>144</v>
      </c>
      <c r="O26" s="128"/>
      <c r="P26" s="153">
        <f t="shared" si="1"/>
        <v>144</v>
      </c>
    </row>
    <row r="27" spans="2:19" x14ac:dyDescent="0.25">
      <c r="B27" s="1"/>
      <c r="C27" s="5"/>
      <c r="D27" s="31"/>
      <c r="E27" s="2"/>
      <c r="F27" s="37"/>
      <c r="G27" s="4"/>
      <c r="H27" s="20"/>
      <c r="I27" s="20"/>
      <c r="J27" s="20"/>
      <c r="K27" s="20"/>
      <c r="L27" s="35" t="s">
        <v>71</v>
      </c>
      <c r="M27" s="133" t="s">
        <v>72</v>
      </c>
      <c r="N27" s="146">
        <v>406</v>
      </c>
      <c r="O27" s="128"/>
      <c r="P27" s="153">
        <f t="shared" si="1"/>
        <v>406</v>
      </c>
    </row>
    <row r="28" spans="2:19" x14ac:dyDescent="0.25">
      <c r="B28" s="1"/>
      <c r="C28" s="5"/>
      <c r="D28" s="31"/>
      <c r="E28" s="2"/>
      <c r="F28" s="37"/>
      <c r="G28" s="4"/>
      <c r="H28" s="20"/>
      <c r="I28" s="20"/>
      <c r="J28" s="20"/>
      <c r="K28" s="20"/>
      <c r="L28" s="35" t="s">
        <v>73</v>
      </c>
      <c r="M28" s="133" t="s">
        <v>74</v>
      </c>
      <c r="N28" s="146">
        <v>11799.39</v>
      </c>
      <c r="O28" s="128"/>
      <c r="P28" s="153">
        <f t="shared" si="1"/>
        <v>11799.39</v>
      </c>
    </row>
    <row r="29" spans="2:19" x14ac:dyDescent="0.25">
      <c r="B29" s="1"/>
      <c r="C29" s="5"/>
      <c r="D29" s="31"/>
      <c r="E29" s="2"/>
      <c r="F29" s="37"/>
      <c r="G29" s="4"/>
      <c r="H29" s="21"/>
      <c r="I29" s="21"/>
      <c r="J29" s="21"/>
      <c r="K29" s="21"/>
      <c r="L29" s="35" t="s">
        <v>75</v>
      </c>
      <c r="M29" s="133" t="s">
        <v>76</v>
      </c>
      <c r="N29" s="146">
        <v>1060</v>
      </c>
      <c r="O29" s="128"/>
      <c r="P29" s="153">
        <f t="shared" si="1"/>
        <v>1060</v>
      </c>
    </row>
    <row r="30" spans="2:19" x14ac:dyDescent="0.25">
      <c r="B30" s="1"/>
      <c r="C30" s="5"/>
      <c r="D30" s="31"/>
      <c r="E30" s="2"/>
      <c r="F30" s="37"/>
      <c r="G30" s="4"/>
      <c r="H30" s="20"/>
      <c r="I30" s="20"/>
      <c r="J30" s="20"/>
      <c r="K30" s="20"/>
      <c r="L30" s="35" t="s">
        <v>77</v>
      </c>
      <c r="M30" s="133" t="s">
        <v>125</v>
      </c>
      <c r="N30" s="146">
        <v>40602.36</v>
      </c>
      <c r="O30" s="128">
        <v>10390.27</v>
      </c>
      <c r="P30" s="153">
        <f t="shared" si="1"/>
        <v>50992.630000000005</v>
      </c>
    </row>
    <row r="31" spans="2:19" x14ac:dyDescent="0.25">
      <c r="B31" s="1"/>
      <c r="C31" s="5"/>
      <c r="D31" s="31"/>
      <c r="E31" s="2"/>
      <c r="F31" s="37"/>
      <c r="G31" s="4"/>
      <c r="H31" s="20"/>
      <c r="I31" s="20"/>
      <c r="J31" s="20"/>
      <c r="K31" s="20"/>
      <c r="L31" s="35" t="s">
        <v>126</v>
      </c>
      <c r="M31" s="133" t="s">
        <v>127</v>
      </c>
      <c r="N31" s="146">
        <v>4200</v>
      </c>
      <c r="O31" s="128"/>
      <c r="P31" s="153">
        <f>N31+O31</f>
        <v>4200</v>
      </c>
    </row>
    <row r="32" spans="2:19" x14ac:dyDescent="0.25">
      <c r="B32" s="1"/>
      <c r="C32" s="5"/>
      <c r="D32" s="31"/>
      <c r="E32" s="2"/>
      <c r="F32" s="4"/>
      <c r="G32" s="4"/>
      <c r="H32" s="19"/>
      <c r="I32" s="20"/>
      <c r="J32" s="20"/>
      <c r="K32" s="20"/>
      <c r="L32" s="35" t="s">
        <v>78</v>
      </c>
      <c r="M32" s="133" t="s">
        <v>79</v>
      </c>
      <c r="N32" s="146">
        <v>739.52</v>
      </c>
      <c r="O32" s="128"/>
      <c r="P32" s="153">
        <f t="shared" si="1"/>
        <v>739.52</v>
      </c>
    </row>
    <row r="33" spans="2:18" x14ac:dyDescent="0.25">
      <c r="B33" s="1"/>
      <c r="C33" s="5"/>
      <c r="D33" s="31"/>
      <c r="E33" s="2"/>
      <c r="F33" s="4"/>
      <c r="G33" s="4"/>
      <c r="H33" s="21"/>
      <c r="I33" s="21"/>
      <c r="J33" s="21"/>
      <c r="K33" s="21"/>
      <c r="L33" s="35" t="s">
        <v>80</v>
      </c>
      <c r="M33" s="133" t="s">
        <v>81</v>
      </c>
      <c r="N33" s="143">
        <v>103.43</v>
      </c>
      <c r="O33" s="161"/>
      <c r="P33" s="153">
        <f t="shared" si="1"/>
        <v>103.43</v>
      </c>
    </row>
    <row r="34" spans="2:18" x14ac:dyDescent="0.25">
      <c r="B34" s="1"/>
      <c r="C34" s="5"/>
      <c r="D34" s="31"/>
      <c r="E34" s="2"/>
      <c r="F34" s="4"/>
      <c r="G34" s="4"/>
      <c r="H34" s="20"/>
      <c r="I34" s="20"/>
      <c r="J34" s="20"/>
      <c r="K34" s="20"/>
      <c r="L34" s="35" t="s">
        <v>82</v>
      </c>
      <c r="M34" s="133" t="s">
        <v>83</v>
      </c>
      <c r="N34" s="146">
        <v>4171.59</v>
      </c>
      <c r="O34" s="128"/>
      <c r="P34" s="153">
        <f t="shared" si="1"/>
        <v>4171.59</v>
      </c>
    </row>
    <row r="35" spans="2:18" x14ac:dyDescent="0.25">
      <c r="B35" s="32"/>
      <c r="C35" s="32" t="s">
        <v>24</v>
      </c>
      <c r="D35" s="31">
        <f>SUM(D6:D26)</f>
        <v>1748543.94</v>
      </c>
      <c r="E35" s="2"/>
      <c r="F35" s="18"/>
      <c r="G35" s="18"/>
      <c r="H35" s="20"/>
      <c r="I35" s="20"/>
      <c r="J35" s="20"/>
      <c r="K35" s="20"/>
      <c r="L35" s="35" t="s">
        <v>84</v>
      </c>
      <c r="M35" s="133" t="s">
        <v>85</v>
      </c>
      <c r="N35" s="146">
        <v>15627</v>
      </c>
      <c r="O35" s="128"/>
      <c r="P35" s="153">
        <f t="shared" si="1"/>
        <v>15627</v>
      </c>
    </row>
    <row r="36" spans="2:18" x14ac:dyDescent="0.25">
      <c r="B36" s="4"/>
      <c r="C36" s="4"/>
      <c r="D36" s="4"/>
      <c r="F36" s="4"/>
      <c r="G36" s="4"/>
      <c r="H36" s="4"/>
      <c r="I36" s="4"/>
      <c r="J36" s="4"/>
      <c r="K36" s="4"/>
      <c r="L36" s="35" t="s">
        <v>86</v>
      </c>
      <c r="M36" s="135" t="s">
        <v>87</v>
      </c>
      <c r="N36" s="147">
        <v>190771.36</v>
      </c>
      <c r="O36" s="128"/>
      <c r="P36" s="153">
        <f t="shared" si="1"/>
        <v>190771.36</v>
      </c>
    </row>
    <row r="37" spans="2:18" ht="18.75" customHeight="1" x14ac:dyDescent="0.25">
      <c r="B37" s="4"/>
      <c r="C37" s="4"/>
      <c r="D37" s="4"/>
      <c r="K37" s="4"/>
      <c r="L37" s="121">
        <v>4640</v>
      </c>
      <c r="M37" s="135" t="s">
        <v>88</v>
      </c>
      <c r="N37" s="147">
        <v>3155</v>
      </c>
      <c r="O37" s="128">
        <v>1521</v>
      </c>
      <c r="P37" s="153">
        <f t="shared" si="1"/>
        <v>4676</v>
      </c>
    </row>
    <row r="38" spans="2:18" x14ac:dyDescent="0.25">
      <c r="B38" s="4"/>
      <c r="C38" s="4"/>
      <c r="D38" s="4"/>
      <c r="L38" s="121">
        <v>4640001</v>
      </c>
      <c r="M38" s="135" t="s">
        <v>89</v>
      </c>
      <c r="N38" s="147">
        <v>204.38</v>
      </c>
      <c r="O38" s="128">
        <v>50</v>
      </c>
      <c r="P38" s="153">
        <f t="shared" si="1"/>
        <v>254.38</v>
      </c>
    </row>
    <row r="39" spans="2:18" x14ac:dyDescent="0.25">
      <c r="B39" s="4"/>
      <c r="C39" s="4"/>
      <c r="D39" s="4"/>
      <c r="L39" s="121">
        <v>46700810</v>
      </c>
      <c r="M39" s="135" t="s">
        <v>108</v>
      </c>
      <c r="N39" s="147">
        <v>6450</v>
      </c>
      <c r="O39" s="128"/>
      <c r="P39" s="153">
        <f t="shared" si="1"/>
        <v>6450</v>
      </c>
    </row>
    <row r="40" spans="2:18" x14ac:dyDescent="0.25">
      <c r="B40" s="4"/>
      <c r="C40" s="4"/>
      <c r="D40" s="4"/>
      <c r="L40" s="121">
        <v>46700820</v>
      </c>
      <c r="M40" s="135" t="s">
        <v>90</v>
      </c>
      <c r="N40" s="147">
        <v>2856</v>
      </c>
      <c r="O40" s="128"/>
      <c r="P40" s="153">
        <f t="shared" si="1"/>
        <v>2856</v>
      </c>
    </row>
    <row r="41" spans="2:18" ht="15.75" thickBot="1" x14ac:dyDescent="0.3">
      <c r="B41" s="4"/>
      <c r="C41" s="4"/>
      <c r="D41" s="4"/>
      <c r="L41" s="121" t="s">
        <v>116</v>
      </c>
      <c r="M41" s="135" t="s">
        <v>118</v>
      </c>
      <c r="N41" s="147">
        <v>708151.14</v>
      </c>
      <c r="O41" s="128">
        <v>126111.25</v>
      </c>
      <c r="P41" s="153">
        <f t="shared" si="1"/>
        <v>834262.39</v>
      </c>
      <c r="R41" s="23"/>
    </row>
    <row r="42" spans="2:18" ht="15.75" thickBot="1" x14ac:dyDescent="0.3">
      <c r="D42" s="2"/>
      <c r="L42" s="122"/>
      <c r="M42" s="136" t="s">
        <v>100</v>
      </c>
      <c r="N42" s="43">
        <f>SUM(N3:N41)</f>
        <v>1510132.3599999999</v>
      </c>
      <c r="O42" s="24">
        <f>SUM(O3:O41)</f>
        <v>425692.71000000008</v>
      </c>
      <c r="P42" s="155">
        <f>SUM(P3:P41)</f>
        <v>1935825.0699999998</v>
      </c>
      <c r="R42" s="2"/>
    </row>
    <row r="43" spans="2:18" x14ac:dyDescent="0.25">
      <c r="D43" s="2"/>
      <c r="L43" s="123">
        <v>71000</v>
      </c>
      <c r="M43" s="137" t="s">
        <v>92</v>
      </c>
      <c r="N43" s="148">
        <v>40167.9</v>
      </c>
      <c r="O43" s="130"/>
      <c r="P43" s="156">
        <f t="shared" si="1"/>
        <v>40167.9</v>
      </c>
      <c r="R43" s="2"/>
    </row>
    <row r="44" spans="2:18" x14ac:dyDescent="0.25">
      <c r="D44" s="2"/>
      <c r="L44" s="121">
        <v>72410</v>
      </c>
      <c r="M44" s="138" t="s">
        <v>93</v>
      </c>
      <c r="N44" s="149">
        <v>506.48</v>
      </c>
      <c r="O44" s="128">
        <v>525.39</v>
      </c>
      <c r="P44" s="153">
        <f t="shared" si="1"/>
        <v>1031.8699999999999</v>
      </c>
    </row>
    <row r="45" spans="2:18" x14ac:dyDescent="0.25">
      <c r="D45" s="2"/>
      <c r="L45" s="121">
        <v>72900</v>
      </c>
      <c r="M45" s="138" t="s">
        <v>94</v>
      </c>
      <c r="N45" s="149">
        <v>219</v>
      </c>
      <c r="O45" s="128"/>
      <c r="P45" s="153">
        <f t="shared" si="1"/>
        <v>219</v>
      </c>
    </row>
    <row r="46" spans="2:18" x14ac:dyDescent="0.25">
      <c r="D46" s="2"/>
      <c r="L46" s="121">
        <v>7290002</v>
      </c>
      <c r="M46" s="138" t="s">
        <v>113</v>
      </c>
      <c r="N46" s="150">
        <v>45100</v>
      </c>
      <c r="O46" s="128"/>
      <c r="P46" s="153">
        <f t="shared" si="1"/>
        <v>45100</v>
      </c>
    </row>
    <row r="47" spans="2:18" x14ac:dyDescent="0.25">
      <c r="D47" s="2"/>
      <c r="L47" s="121">
        <v>73000100</v>
      </c>
      <c r="M47" s="138" t="s">
        <v>95</v>
      </c>
      <c r="N47" s="146">
        <v>243084.23</v>
      </c>
      <c r="O47" s="128">
        <v>144627.13</v>
      </c>
      <c r="P47" s="153">
        <f t="shared" si="1"/>
        <v>387711.36</v>
      </c>
    </row>
    <row r="48" spans="2:18" x14ac:dyDescent="0.25">
      <c r="D48" s="2"/>
      <c r="L48" s="121">
        <v>7350000</v>
      </c>
      <c r="M48" s="138" t="s">
        <v>96</v>
      </c>
      <c r="N48" s="149">
        <v>72</v>
      </c>
      <c r="O48" s="128"/>
      <c r="P48" s="153">
        <f t="shared" si="1"/>
        <v>72</v>
      </c>
    </row>
    <row r="49" spans="4:16" x14ac:dyDescent="0.25">
      <c r="L49" s="121">
        <v>7370000</v>
      </c>
      <c r="M49" s="138" t="s">
        <v>97</v>
      </c>
      <c r="N49" s="149">
        <v>756.08</v>
      </c>
      <c r="O49" s="128"/>
      <c r="P49" s="153">
        <f t="shared" si="1"/>
        <v>756.08</v>
      </c>
    </row>
    <row r="50" spans="4:16" x14ac:dyDescent="0.25">
      <c r="D50" s="2"/>
      <c r="L50" s="174">
        <v>73900100</v>
      </c>
      <c r="M50" s="139" t="s">
        <v>98</v>
      </c>
      <c r="N50" s="151">
        <v>105.92</v>
      </c>
      <c r="O50" s="131"/>
      <c r="P50" s="157">
        <f t="shared" si="1"/>
        <v>105.92</v>
      </c>
    </row>
    <row r="51" spans="4:16" ht="25.5" thickBot="1" x14ac:dyDescent="0.3">
      <c r="D51" s="2"/>
      <c r="L51" s="124">
        <v>73900200</v>
      </c>
      <c r="M51" s="50" t="s">
        <v>564</v>
      </c>
      <c r="N51" s="146">
        <v>164343.99</v>
      </c>
      <c r="O51" s="128"/>
      <c r="P51" s="158">
        <f t="shared" si="1"/>
        <v>164343.99</v>
      </c>
    </row>
    <row r="52" spans="4:16" ht="15.75" thickBot="1" x14ac:dyDescent="0.3">
      <c r="L52" s="125"/>
      <c r="M52" s="112" t="s">
        <v>99</v>
      </c>
      <c r="N52" s="114">
        <f>SUM(N43:N51)</f>
        <v>494355.6</v>
      </c>
      <c r="O52" s="113">
        <f>SUM(O43:O50)</f>
        <v>145152.52000000002</v>
      </c>
      <c r="P52" s="159">
        <f>SUM(P43:P51)</f>
        <v>639508.12</v>
      </c>
    </row>
    <row r="53" spans="4:16" ht="15.75" thickBot="1" x14ac:dyDescent="0.3">
      <c r="L53" s="5"/>
      <c r="M53" s="30" t="s">
        <v>101</v>
      </c>
      <c r="N53" s="43">
        <f>N42+N52</f>
        <v>2004487.96</v>
      </c>
      <c r="O53" s="24">
        <f>O42+O52</f>
        <v>570845.2300000001</v>
      </c>
      <c r="P53" s="155">
        <f>SUM(N53:O53)</f>
        <v>2575333.19</v>
      </c>
    </row>
    <row r="54" spans="4:16" ht="15.75" thickBot="1" x14ac:dyDescent="0.3">
      <c r="L54" s="126"/>
      <c r="M54" s="46" t="s">
        <v>106</v>
      </c>
      <c r="N54" s="44">
        <f>H10</f>
        <v>954342.90000000014</v>
      </c>
      <c r="O54" s="162">
        <f>I10</f>
        <v>336985.45</v>
      </c>
      <c r="P54" s="160">
        <f>SUM(N54:O54)</f>
        <v>1291328.3500000001</v>
      </c>
    </row>
    <row r="55" spans="4:16" ht="15.75" thickBot="1" x14ac:dyDescent="0.3">
      <c r="L55" s="40"/>
      <c r="M55" s="47" t="s">
        <v>107</v>
      </c>
      <c r="N55" s="28">
        <f>N54-N53</f>
        <v>-1050145.0599999998</v>
      </c>
      <c r="O55" s="43">
        <f>O54-O53</f>
        <v>-233859.78000000009</v>
      </c>
      <c r="P55" s="24">
        <f>SUM(N55:O55)</f>
        <v>-1284004.8399999999</v>
      </c>
    </row>
    <row r="56" spans="4:16" ht="15.75" thickBot="1" x14ac:dyDescent="0.3">
      <c r="L56" s="4"/>
      <c r="M56" s="51"/>
      <c r="N56" s="4"/>
      <c r="O56" s="4"/>
      <c r="P56" s="98"/>
    </row>
    <row r="57" spans="4:16" ht="15.75" thickBot="1" x14ac:dyDescent="0.3">
      <c r="L57" s="4"/>
      <c r="M57" s="4"/>
      <c r="N57" s="4"/>
      <c r="O57" s="4"/>
      <c r="P57" s="98">
        <f>SUM(P55:P56)</f>
        <v>-1284004.8399999999</v>
      </c>
    </row>
    <row r="58" spans="4:16" x14ac:dyDescent="0.25">
      <c r="L58" s="4"/>
      <c r="M58" s="51"/>
      <c r="N58" s="4"/>
      <c r="O58" s="4"/>
      <c r="P58" s="4"/>
    </row>
    <row r="59" spans="4:16" x14ac:dyDescent="0.25">
      <c r="L59" s="4"/>
      <c r="M59" s="51"/>
      <c r="N59" s="4"/>
      <c r="O59" s="4"/>
      <c r="P59" s="17"/>
    </row>
    <row r="60" spans="4:16" x14ac:dyDescent="0.25">
      <c r="L60" s="4"/>
      <c r="M60" s="51"/>
      <c r="N60" s="101"/>
      <c r="O60" s="101"/>
      <c r="P60" s="17"/>
    </row>
    <row r="61" spans="4:16" x14ac:dyDescent="0.25">
      <c r="L61" s="4"/>
      <c r="M61" s="4"/>
      <c r="N61" s="4"/>
      <c r="O61" s="4"/>
      <c r="P61" s="4"/>
    </row>
    <row r="62" spans="4:16" x14ac:dyDescent="0.25">
      <c r="L62" s="4"/>
      <c r="M62" s="4"/>
      <c r="N62" s="4"/>
      <c r="O62" s="4"/>
      <c r="P62" s="4"/>
    </row>
    <row r="63" spans="4:16" x14ac:dyDescent="0.25">
      <c r="L63" s="4"/>
      <c r="M63" s="4"/>
      <c r="N63" s="4"/>
      <c r="O63" s="4"/>
      <c r="P63" s="4"/>
    </row>
    <row r="64" spans="4:16" x14ac:dyDescent="0.25">
      <c r="L64" s="4"/>
      <c r="M64" s="4"/>
      <c r="N64" s="4"/>
      <c r="O64" s="4"/>
      <c r="P64" s="4"/>
    </row>
    <row r="65" spans="12:16" x14ac:dyDescent="0.25">
      <c r="L65" s="4"/>
      <c r="M65" s="4"/>
      <c r="N65" s="4"/>
      <c r="O65" s="4"/>
      <c r="P65" s="4"/>
    </row>
    <row r="66" spans="12:16" x14ac:dyDescent="0.25">
      <c r="L66" s="4"/>
      <c r="M66" s="4"/>
      <c r="N66" s="4"/>
      <c r="O66" s="4"/>
      <c r="P66" s="4"/>
    </row>
    <row r="67" spans="12:16" x14ac:dyDescent="0.25">
      <c r="L67" s="4"/>
      <c r="M67" s="4"/>
      <c r="N67" s="4"/>
      <c r="O67" s="4"/>
      <c r="P67" s="4"/>
    </row>
    <row r="68" spans="12:16" x14ac:dyDescent="0.25">
      <c r="L68" s="4"/>
      <c r="M68" s="4"/>
      <c r="N68" s="4"/>
      <c r="O68" s="4"/>
      <c r="P68" s="4"/>
    </row>
    <row r="69" spans="12:16" x14ac:dyDescent="0.25">
      <c r="L69" s="4"/>
      <c r="M69" s="4"/>
      <c r="N69" s="4"/>
      <c r="O69" s="4"/>
      <c r="P69" s="4"/>
    </row>
    <row r="70" spans="12:16" x14ac:dyDescent="0.25">
      <c r="L70" s="4"/>
      <c r="M70" s="4"/>
      <c r="N70" s="4"/>
      <c r="O70" s="4"/>
      <c r="P70" s="4"/>
    </row>
    <row r="71" spans="12:16" x14ac:dyDescent="0.25">
      <c r="L71" s="4"/>
      <c r="M71" s="4"/>
      <c r="N71" s="4"/>
      <c r="O71" s="4"/>
      <c r="P71" s="4"/>
    </row>
    <row r="72" spans="12:16" x14ac:dyDescent="0.25">
      <c r="L72" s="4"/>
      <c r="M72" s="4"/>
      <c r="N72" s="4"/>
      <c r="O72" s="4"/>
      <c r="P72" s="4"/>
    </row>
    <row r="73" spans="12:16" x14ac:dyDescent="0.25">
      <c r="L73" s="4"/>
      <c r="M73" s="4"/>
      <c r="N73" s="4"/>
      <c r="O73" s="4"/>
      <c r="P73" s="4"/>
    </row>
    <row r="74" spans="12:16" x14ac:dyDescent="0.25">
      <c r="L74" s="4"/>
      <c r="M74" s="4"/>
      <c r="N74" s="4"/>
      <c r="O74" s="4"/>
      <c r="P74" s="4"/>
    </row>
    <row r="75" spans="12:16" x14ac:dyDescent="0.25">
      <c r="L75" s="4"/>
      <c r="M75" s="4"/>
      <c r="N75" s="4"/>
      <c r="O75" s="4"/>
      <c r="P75" s="4"/>
    </row>
    <row r="76" spans="12:16" x14ac:dyDescent="0.25">
      <c r="L76" s="4"/>
      <c r="M76" s="4"/>
      <c r="N76" s="4"/>
      <c r="O76" s="4"/>
      <c r="P76" s="4"/>
    </row>
    <row r="77" spans="12:16" x14ac:dyDescent="0.25">
      <c r="L77" s="4"/>
      <c r="M77" s="4"/>
      <c r="N77" s="4"/>
      <c r="O77" s="4"/>
      <c r="P77" s="4"/>
    </row>
    <row r="78" spans="12:16" x14ac:dyDescent="0.25">
      <c r="L78" s="4"/>
      <c r="M78" s="4"/>
      <c r="N78" s="4"/>
      <c r="O78" s="4"/>
      <c r="P78" s="4"/>
    </row>
    <row r="79" spans="12:16" x14ac:dyDescent="0.25">
      <c r="L79" s="4"/>
      <c r="M79" s="4"/>
      <c r="N79" s="4"/>
      <c r="O79" s="4"/>
      <c r="P79" s="4"/>
    </row>
    <row r="80" spans="12:16" x14ac:dyDescent="0.25">
      <c r="L80" s="4"/>
      <c r="M80" s="4"/>
      <c r="N80" s="4"/>
      <c r="O80" s="4"/>
      <c r="P80" s="4"/>
    </row>
    <row r="81" spans="12:16" x14ac:dyDescent="0.25">
      <c r="L81" s="4"/>
      <c r="M81" s="4"/>
      <c r="N81" s="4"/>
      <c r="O81" s="4"/>
      <c r="P81" s="4"/>
    </row>
    <row r="82" spans="12:16" x14ac:dyDescent="0.25">
      <c r="L82" s="4"/>
      <c r="M82" s="4"/>
      <c r="N82" s="4"/>
      <c r="O82" s="4"/>
      <c r="P82" s="4"/>
    </row>
    <row r="83" spans="12:16" x14ac:dyDescent="0.25">
      <c r="L83" s="4"/>
      <c r="M83" s="4"/>
      <c r="N83" s="4"/>
      <c r="O83" s="4"/>
      <c r="P83" s="4"/>
    </row>
    <row r="84" spans="12:16" x14ac:dyDescent="0.25">
      <c r="L84" s="4"/>
      <c r="M84" s="4"/>
      <c r="N84" s="4"/>
      <c r="O84" s="4"/>
      <c r="P84" s="4"/>
    </row>
    <row r="85" spans="12:16" x14ac:dyDescent="0.25">
      <c r="L85" s="4"/>
      <c r="M85" s="4"/>
      <c r="N85" s="4"/>
      <c r="O85" s="4"/>
      <c r="P85" s="4"/>
    </row>
    <row r="86" spans="12:16" x14ac:dyDescent="0.25">
      <c r="L86" s="4"/>
      <c r="M86" s="4"/>
      <c r="N86" s="4"/>
      <c r="O86" s="4"/>
      <c r="P86" s="4"/>
    </row>
    <row r="87" spans="12:16" x14ac:dyDescent="0.25">
      <c r="L87" s="4"/>
      <c r="M87" s="4"/>
      <c r="N87" s="4"/>
      <c r="O87" s="4"/>
      <c r="P87" s="4"/>
    </row>
    <row r="88" spans="12:16" x14ac:dyDescent="0.25">
      <c r="L88" s="4"/>
      <c r="M88" s="4"/>
      <c r="N88" s="4"/>
      <c r="O88" s="4"/>
      <c r="P88" s="4"/>
    </row>
    <row r="89" spans="12:16" x14ac:dyDescent="0.25">
      <c r="L89" s="4"/>
      <c r="M89" s="4"/>
      <c r="N89" s="4"/>
      <c r="O89" s="4"/>
      <c r="P89" s="4"/>
    </row>
    <row r="90" spans="12:16" x14ac:dyDescent="0.25">
      <c r="L90" s="4"/>
      <c r="M90" s="4"/>
      <c r="N90" s="4"/>
      <c r="O90" s="4"/>
      <c r="P90" s="4"/>
    </row>
    <row r="91" spans="12:16" x14ac:dyDescent="0.25">
      <c r="L91" s="4"/>
      <c r="M91" s="4"/>
      <c r="N91" s="4"/>
      <c r="O91" s="4"/>
      <c r="P91" s="4"/>
    </row>
    <row r="92" spans="12:16" x14ac:dyDescent="0.25">
      <c r="L92" s="4"/>
      <c r="M92" s="4"/>
      <c r="N92" s="4"/>
      <c r="O92" s="4"/>
      <c r="P92" s="4"/>
    </row>
    <row r="93" spans="12:16" x14ac:dyDescent="0.25">
      <c r="L93" s="4"/>
      <c r="M93" s="4"/>
      <c r="N93" s="4"/>
      <c r="O93" s="4"/>
      <c r="P93" s="4"/>
    </row>
    <row r="94" spans="12:16" x14ac:dyDescent="0.25">
      <c r="L94" s="4"/>
      <c r="M94" s="4"/>
      <c r="N94" s="4"/>
      <c r="O94" s="4"/>
      <c r="P94" s="4"/>
    </row>
    <row r="95" spans="12:16" x14ac:dyDescent="0.25">
      <c r="L95" s="4"/>
      <c r="M95" s="4"/>
      <c r="N95" s="4"/>
      <c r="O95" s="4"/>
      <c r="P95" s="4"/>
    </row>
    <row r="96" spans="12:16" x14ac:dyDescent="0.25">
      <c r="L96" s="4"/>
      <c r="M96" s="4"/>
      <c r="N96" s="4"/>
      <c r="O96" s="4"/>
      <c r="P96" s="4"/>
    </row>
    <row r="97" spans="12:16" x14ac:dyDescent="0.25">
      <c r="L97" s="4"/>
      <c r="M97" s="4"/>
      <c r="N97" s="4"/>
      <c r="O97" s="4"/>
      <c r="P97" s="4"/>
    </row>
    <row r="98" spans="12:16" x14ac:dyDescent="0.25">
      <c r="L98" s="4"/>
      <c r="M98" s="4"/>
      <c r="N98" s="4"/>
      <c r="O98" s="4"/>
      <c r="P98" s="4"/>
    </row>
    <row r="99" spans="12:16" x14ac:dyDescent="0.25">
      <c r="L99" s="4"/>
      <c r="M99" s="4"/>
      <c r="N99" s="4"/>
      <c r="O99" s="4"/>
      <c r="P99" s="4"/>
    </row>
    <row r="100" spans="12:16" x14ac:dyDescent="0.25">
      <c r="L100" s="4"/>
      <c r="M100" s="4"/>
      <c r="N100" s="4"/>
      <c r="O100" s="4"/>
      <c r="P100" s="4"/>
    </row>
    <row r="101" spans="12:16" x14ac:dyDescent="0.25">
      <c r="L101" s="4"/>
      <c r="M101" s="4"/>
      <c r="N101" s="4"/>
      <c r="O101" s="4"/>
      <c r="P101" s="4"/>
    </row>
    <row r="102" spans="12:16" x14ac:dyDescent="0.25">
      <c r="L102" s="4"/>
      <c r="M102" s="4"/>
      <c r="N102" s="4"/>
      <c r="O102" s="4"/>
      <c r="P102" s="4"/>
    </row>
    <row r="103" spans="12:16" x14ac:dyDescent="0.25">
      <c r="L103" s="4"/>
      <c r="M103" s="4"/>
      <c r="N103" s="4"/>
      <c r="O103" s="4"/>
      <c r="P103" s="4"/>
    </row>
    <row r="104" spans="12:16" x14ac:dyDescent="0.25">
      <c r="L104" s="4"/>
      <c r="M104" s="4"/>
      <c r="N104" s="4"/>
      <c r="O104" s="4"/>
      <c r="P104" s="4"/>
    </row>
    <row r="105" spans="12:16" x14ac:dyDescent="0.25">
      <c r="L105" s="4"/>
      <c r="M105" s="4"/>
      <c r="N105" s="4"/>
      <c r="O105" s="4"/>
      <c r="P105" s="4"/>
    </row>
    <row r="106" spans="12:16" x14ac:dyDescent="0.25">
      <c r="L106" s="4"/>
      <c r="M106" s="4"/>
      <c r="N106" s="4"/>
      <c r="O106" s="4"/>
      <c r="P106" s="4"/>
    </row>
    <row r="107" spans="12:16" x14ac:dyDescent="0.25">
      <c r="L107" s="4"/>
      <c r="M107" s="4"/>
      <c r="N107" s="4"/>
      <c r="O107" s="4"/>
      <c r="P107" s="4"/>
    </row>
    <row r="108" spans="12:16" x14ac:dyDescent="0.25">
      <c r="L108" s="4"/>
      <c r="M108" s="4"/>
      <c r="N108" s="4"/>
      <c r="O108" s="4"/>
      <c r="P108" s="4"/>
    </row>
    <row r="109" spans="12:16" x14ac:dyDescent="0.25">
      <c r="L109" s="4"/>
      <c r="M109" s="4"/>
      <c r="N109" s="4"/>
      <c r="O109" s="4"/>
      <c r="P109" s="4"/>
    </row>
    <row r="110" spans="12:16" x14ac:dyDescent="0.25">
      <c r="L110" s="4"/>
      <c r="M110" s="4"/>
      <c r="N110" s="4"/>
      <c r="O110" s="4"/>
      <c r="P110" s="4"/>
    </row>
    <row r="111" spans="12:16" x14ac:dyDescent="0.25">
      <c r="L111" s="4"/>
      <c r="M111" s="4"/>
      <c r="N111" s="4"/>
      <c r="O111" s="4"/>
      <c r="P111" s="4"/>
    </row>
    <row r="112" spans="12:16" x14ac:dyDescent="0.25">
      <c r="L112" s="4"/>
      <c r="M112" s="4"/>
      <c r="N112" s="4"/>
      <c r="O112" s="4"/>
      <c r="P112" s="4"/>
    </row>
    <row r="113" spans="12:16" x14ac:dyDescent="0.25">
      <c r="L113" s="4"/>
      <c r="M113" s="4"/>
      <c r="N113" s="4"/>
      <c r="O113" s="4"/>
      <c r="P113" s="4"/>
    </row>
    <row r="114" spans="12:16" x14ac:dyDescent="0.25">
      <c r="L114" s="4"/>
      <c r="M114" s="4"/>
      <c r="N114" s="4"/>
      <c r="O114" s="4"/>
      <c r="P114" s="4"/>
    </row>
    <row r="115" spans="12:16" x14ac:dyDescent="0.25">
      <c r="L115" s="4"/>
      <c r="M115" s="4"/>
      <c r="N115" s="4"/>
      <c r="O115" s="4"/>
      <c r="P115" s="4"/>
    </row>
    <row r="116" spans="12:16" x14ac:dyDescent="0.25">
      <c r="L116" s="4"/>
      <c r="M116" s="4"/>
      <c r="N116" s="4"/>
      <c r="O116" s="4"/>
      <c r="P116" s="4"/>
    </row>
    <row r="117" spans="12:16" x14ac:dyDescent="0.25">
      <c r="L117" s="4"/>
      <c r="M117" s="4"/>
      <c r="N117" s="4"/>
      <c r="O117" s="4"/>
      <c r="P117" s="4"/>
    </row>
    <row r="118" spans="12:16" x14ac:dyDescent="0.25">
      <c r="L118" s="4"/>
      <c r="M118" s="4"/>
      <c r="N118" s="4"/>
      <c r="O118" s="4"/>
      <c r="P118" s="4"/>
    </row>
    <row r="119" spans="12:16" x14ac:dyDescent="0.25">
      <c r="L119" s="4"/>
      <c r="M119" s="4"/>
      <c r="N119" s="4"/>
      <c r="O119" s="4"/>
      <c r="P119" s="4"/>
    </row>
    <row r="120" spans="12:16" x14ac:dyDescent="0.25">
      <c r="L120" s="4"/>
      <c r="M120" s="4"/>
      <c r="N120" s="4"/>
      <c r="O120" s="4"/>
      <c r="P120" s="4"/>
    </row>
    <row r="121" spans="12:16" x14ac:dyDescent="0.25">
      <c r="L121" s="4"/>
      <c r="M121" s="4"/>
      <c r="N121" s="4"/>
      <c r="O121" s="4"/>
      <c r="P121" s="4"/>
    </row>
    <row r="122" spans="12:16" x14ac:dyDescent="0.25">
      <c r="L122" s="4"/>
      <c r="M122" s="4"/>
      <c r="N122" s="4"/>
      <c r="O122" s="4"/>
      <c r="P122" s="4"/>
    </row>
    <row r="123" spans="12:16" x14ac:dyDescent="0.25">
      <c r="L123" s="4"/>
      <c r="M123" s="4"/>
      <c r="N123" s="4"/>
      <c r="O123" s="4"/>
      <c r="P123" s="4"/>
    </row>
    <row r="124" spans="12:16" x14ac:dyDescent="0.25">
      <c r="L124" s="4"/>
      <c r="M124" s="4"/>
      <c r="N124" s="4"/>
      <c r="O124" s="4"/>
      <c r="P124" s="4"/>
    </row>
    <row r="125" spans="12:16" x14ac:dyDescent="0.25">
      <c r="L125" s="4"/>
      <c r="M125" s="4"/>
      <c r="N125" s="4"/>
      <c r="O125" s="4"/>
      <c r="P125" s="4"/>
    </row>
    <row r="126" spans="12:16" x14ac:dyDescent="0.25">
      <c r="L126" s="4"/>
      <c r="M126" s="4"/>
      <c r="N126" s="4"/>
      <c r="O126" s="4"/>
      <c r="P126" s="4"/>
    </row>
    <row r="127" spans="12:16" x14ac:dyDescent="0.25">
      <c r="L127" s="4"/>
      <c r="M127" s="4"/>
      <c r="N127" s="4"/>
      <c r="O127" s="4"/>
      <c r="P127" s="4"/>
    </row>
    <row r="128" spans="12:16" x14ac:dyDescent="0.25">
      <c r="L128" s="4"/>
      <c r="M128" s="4"/>
      <c r="N128" s="4"/>
      <c r="O128" s="4"/>
      <c r="P128" s="4"/>
    </row>
    <row r="129" spans="12:16" x14ac:dyDescent="0.25">
      <c r="L129" s="4"/>
      <c r="M129" s="4"/>
      <c r="N129" s="4"/>
      <c r="O129" s="4"/>
      <c r="P129" s="4"/>
    </row>
    <row r="130" spans="12:16" x14ac:dyDescent="0.25">
      <c r="L130" s="4"/>
      <c r="M130" s="4"/>
      <c r="N130" s="4"/>
      <c r="O130" s="4"/>
      <c r="P130" s="4"/>
    </row>
    <row r="131" spans="12:16" x14ac:dyDescent="0.25">
      <c r="L131" s="4"/>
      <c r="M131" s="4"/>
      <c r="N131" s="4"/>
      <c r="O131" s="4"/>
      <c r="P131" s="4"/>
    </row>
    <row r="132" spans="12:16" x14ac:dyDescent="0.25">
      <c r="L132" s="4"/>
      <c r="M132" s="4"/>
      <c r="N132" s="4"/>
      <c r="O132" s="4"/>
      <c r="P132" s="4"/>
    </row>
    <row r="133" spans="12:16" x14ac:dyDescent="0.25">
      <c r="L133" s="4"/>
      <c r="M133" s="4"/>
      <c r="N133" s="4"/>
      <c r="O133" s="4"/>
      <c r="P133" s="4"/>
    </row>
    <row r="134" spans="12:16" x14ac:dyDescent="0.25">
      <c r="L134" s="4"/>
      <c r="M134" s="4"/>
      <c r="N134" s="4"/>
      <c r="O134" s="4"/>
      <c r="P134" s="4"/>
    </row>
    <row r="135" spans="12:16" x14ac:dyDescent="0.25">
      <c r="L135" s="4"/>
      <c r="M135" s="4"/>
      <c r="N135" s="4"/>
      <c r="O135" s="4"/>
      <c r="P135" s="4"/>
    </row>
    <row r="136" spans="12:16" x14ac:dyDescent="0.25">
      <c r="L136" s="4"/>
      <c r="M136" s="4"/>
      <c r="N136" s="4"/>
      <c r="O136" s="4"/>
      <c r="P136" s="4"/>
    </row>
    <row r="137" spans="12:16" x14ac:dyDescent="0.25">
      <c r="L137" s="4"/>
      <c r="M137" s="4"/>
      <c r="N137" s="4"/>
      <c r="O137" s="4"/>
      <c r="P137" s="4"/>
    </row>
    <row r="138" spans="12:16" x14ac:dyDescent="0.25">
      <c r="L138" s="4"/>
      <c r="M138" s="4"/>
      <c r="N138" s="4"/>
      <c r="O138" s="4"/>
      <c r="P138" s="4"/>
    </row>
    <row r="139" spans="12:16" x14ac:dyDescent="0.25">
      <c r="L139" s="4"/>
      <c r="M139" s="4"/>
      <c r="N139" s="4"/>
      <c r="O139" s="4"/>
      <c r="P139" s="4"/>
    </row>
    <row r="140" spans="12:16" x14ac:dyDescent="0.25">
      <c r="L140" s="4"/>
      <c r="M140" s="4"/>
      <c r="N140" s="4"/>
      <c r="O140" s="4"/>
      <c r="P140" s="4"/>
    </row>
    <row r="141" spans="12:16" x14ac:dyDescent="0.25">
      <c r="L141" s="4"/>
      <c r="M141" s="4"/>
      <c r="N141" s="4"/>
      <c r="O141" s="4"/>
      <c r="P141" s="4"/>
    </row>
    <row r="142" spans="12:16" x14ac:dyDescent="0.25">
      <c r="L142" s="4"/>
      <c r="M142" s="4"/>
      <c r="N142" s="4"/>
      <c r="O142" s="4"/>
      <c r="P142" s="4"/>
    </row>
    <row r="143" spans="12:16" x14ac:dyDescent="0.25">
      <c r="L143" s="4"/>
      <c r="M143" s="4"/>
      <c r="N143" s="4"/>
      <c r="O143" s="4"/>
      <c r="P143" s="4"/>
    </row>
    <row r="144" spans="12:16" x14ac:dyDescent="0.25">
      <c r="L144" s="4"/>
      <c r="M144" s="4"/>
      <c r="N144" s="4"/>
      <c r="O144" s="4"/>
      <c r="P144" s="4"/>
    </row>
    <row r="145" spans="12:16" x14ac:dyDescent="0.25">
      <c r="L145" s="4"/>
      <c r="M145" s="4"/>
      <c r="N145" s="4"/>
      <c r="O145" s="4"/>
      <c r="P145" s="4"/>
    </row>
    <row r="146" spans="12:16" x14ac:dyDescent="0.25">
      <c r="L146" s="4"/>
      <c r="M146" s="4"/>
      <c r="N146" s="4"/>
      <c r="O146" s="4"/>
      <c r="P146" s="4"/>
    </row>
    <row r="147" spans="12:16" x14ac:dyDescent="0.25">
      <c r="L147" s="4"/>
      <c r="M147" s="4"/>
      <c r="N147" s="4"/>
      <c r="O147" s="4"/>
      <c r="P147" s="4"/>
    </row>
    <row r="148" spans="12:16" x14ac:dyDescent="0.25">
      <c r="L148" s="4"/>
      <c r="M148" s="4"/>
      <c r="N148" s="4"/>
      <c r="O148" s="4"/>
      <c r="P148" s="4"/>
    </row>
    <row r="149" spans="12:16" x14ac:dyDescent="0.25">
      <c r="L149" s="4"/>
      <c r="M149" s="4"/>
      <c r="N149" s="4"/>
      <c r="O149" s="4"/>
      <c r="P149" s="4"/>
    </row>
    <row r="150" spans="12:16" x14ac:dyDescent="0.25">
      <c r="L150" s="4"/>
      <c r="M150" s="4"/>
      <c r="N150" s="4"/>
      <c r="O150" s="4"/>
      <c r="P150" s="4"/>
    </row>
    <row r="151" spans="12:16" x14ac:dyDescent="0.25">
      <c r="L151" s="4"/>
      <c r="M151" s="4"/>
      <c r="N151" s="4"/>
      <c r="O151" s="4"/>
      <c r="P151" s="4"/>
    </row>
    <row r="152" spans="12:16" x14ac:dyDescent="0.25">
      <c r="L152" s="4"/>
      <c r="M152" s="4"/>
      <c r="N152" s="4"/>
      <c r="O152" s="4"/>
      <c r="P152" s="4"/>
    </row>
    <row r="153" spans="12:16" x14ac:dyDescent="0.25">
      <c r="L153" s="4"/>
      <c r="M153" s="4"/>
      <c r="N153" s="4"/>
      <c r="O153" s="4"/>
      <c r="P153" s="4"/>
    </row>
    <row r="154" spans="12:16" x14ac:dyDescent="0.25">
      <c r="L154" s="4"/>
      <c r="M154" s="4"/>
      <c r="N154" s="4"/>
      <c r="O154" s="4"/>
      <c r="P154" s="4"/>
    </row>
    <row r="155" spans="12:16" x14ac:dyDescent="0.25">
      <c r="L155" s="4"/>
      <c r="M155" s="4"/>
      <c r="N155" s="4"/>
      <c r="O155" s="4"/>
      <c r="P155" s="4"/>
    </row>
    <row r="156" spans="12:16" x14ac:dyDescent="0.25">
      <c r="L156" s="4"/>
      <c r="M156" s="4"/>
      <c r="N156" s="4"/>
      <c r="O156" s="4"/>
      <c r="P156" s="4"/>
    </row>
    <row r="157" spans="12:16" x14ac:dyDescent="0.25">
      <c r="L157" s="4"/>
      <c r="M157" s="4"/>
      <c r="N157" s="4"/>
      <c r="O157" s="4"/>
      <c r="P157" s="4"/>
    </row>
    <row r="158" spans="12:16" x14ac:dyDescent="0.25">
      <c r="L158" s="4"/>
      <c r="M158" s="4"/>
      <c r="N158" s="4"/>
      <c r="O158" s="4"/>
      <c r="P158" s="4"/>
    </row>
    <row r="159" spans="12:16" x14ac:dyDescent="0.25">
      <c r="L159" s="4"/>
      <c r="M159" s="4"/>
      <c r="N159" s="4"/>
      <c r="O159" s="4"/>
      <c r="P159" s="4"/>
    </row>
    <row r="160" spans="12:16" x14ac:dyDescent="0.25">
      <c r="L160" s="4"/>
      <c r="M160" s="4"/>
      <c r="N160" s="4"/>
      <c r="O160" s="4"/>
      <c r="P160" s="4"/>
    </row>
    <row r="161" spans="12:16" x14ac:dyDescent="0.25">
      <c r="L161" s="4"/>
      <c r="M161" s="4"/>
      <c r="N161" s="4"/>
      <c r="O161" s="4"/>
      <c r="P161" s="4"/>
    </row>
    <row r="162" spans="12:16" x14ac:dyDescent="0.25">
      <c r="L162" s="4"/>
      <c r="M162" s="4"/>
      <c r="N162" s="4"/>
      <c r="O162" s="4"/>
      <c r="P162" s="4"/>
    </row>
    <row r="163" spans="12:16" x14ac:dyDescent="0.25">
      <c r="L163" s="4"/>
      <c r="M163" s="4"/>
      <c r="N163" s="4"/>
      <c r="O163" s="4"/>
      <c r="P163" s="4"/>
    </row>
    <row r="164" spans="12:16" x14ac:dyDescent="0.25">
      <c r="L164" s="4"/>
      <c r="M164" s="4"/>
      <c r="N164" s="4"/>
      <c r="O164" s="4"/>
      <c r="P164" s="4"/>
    </row>
    <row r="165" spans="12:16" x14ac:dyDescent="0.25">
      <c r="L165" s="4"/>
      <c r="M165" s="4"/>
      <c r="N165" s="4"/>
      <c r="O165" s="4"/>
      <c r="P165" s="4"/>
    </row>
    <row r="166" spans="12:16" x14ac:dyDescent="0.25">
      <c r="L166" s="4"/>
      <c r="M166" s="4"/>
      <c r="N166" s="4"/>
      <c r="O166" s="4"/>
      <c r="P166" s="4"/>
    </row>
    <row r="167" spans="12:16" x14ac:dyDescent="0.25">
      <c r="L167" s="4"/>
      <c r="M167" s="4"/>
      <c r="N167" s="4"/>
      <c r="O167" s="4"/>
      <c r="P167" s="4"/>
    </row>
    <row r="168" spans="12:16" x14ac:dyDescent="0.25">
      <c r="L168" s="4"/>
      <c r="M168" s="4"/>
      <c r="N168" s="4"/>
      <c r="O168" s="4"/>
      <c r="P168" s="4"/>
    </row>
    <row r="169" spans="12:16" x14ac:dyDescent="0.25">
      <c r="L169" s="4"/>
      <c r="M169" s="4"/>
      <c r="N169" s="4"/>
      <c r="O169" s="4"/>
      <c r="P169" s="4"/>
    </row>
    <row r="170" spans="12:16" x14ac:dyDescent="0.25">
      <c r="L170" s="4"/>
      <c r="M170" s="4"/>
      <c r="N170" s="4"/>
      <c r="O170" s="4"/>
      <c r="P170" s="4"/>
    </row>
    <row r="171" spans="12:16" x14ac:dyDescent="0.25">
      <c r="L171" s="4"/>
      <c r="M171" s="4"/>
      <c r="N171" s="4"/>
      <c r="O171" s="4"/>
      <c r="P171" s="4"/>
    </row>
    <row r="172" spans="12:16" x14ac:dyDescent="0.25">
      <c r="L172" s="4"/>
      <c r="M172" s="4"/>
      <c r="N172" s="4"/>
      <c r="O172" s="4"/>
      <c r="P172" s="4"/>
    </row>
    <row r="173" spans="12:16" x14ac:dyDescent="0.25">
      <c r="L173" s="4"/>
      <c r="M173" s="4"/>
      <c r="N173" s="4"/>
      <c r="O173" s="4"/>
      <c r="P173" s="4"/>
    </row>
    <row r="174" spans="12:16" x14ac:dyDescent="0.25">
      <c r="L174" s="4"/>
      <c r="M174" s="4"/>
      <c r="N174" s="4"/>
      <c r="O174" s="4"/>
      <c r="P174" s="4"/>
    </row>
    <row r="175" spans="12:16" x14ac:dyDescent="0.25">
      <c r="L175" s="4"/>
      <c r="M175" s="4"/>
      <c r="N175" s="4"/>
      <c r="O175" s="4"/>
      <c r="P175" s="4"/>
    </row>
    <row r="176" spans="12:16" x14ac:dyDescent="0.25">
      <c r="L176" s="4"/>
      <c r="M176" s="4"/>
      <c r="N176" s="4"/>
      <c r="O176" s="4"/>
      <c r="P176" s="4"/>
    </row>
    <row r="177" spans="12:16" x14ac:dyDescent="0.25">
      <c r="L177" s="4"/>
      <c r="M177" s="4"/>
      <c r="N177" s="4"/>
      <c r="O177" s="4"/>
      <c r="P177" s="4"/>
    </row>
    <row r="178" spans="12:16" x14ac:dyDescent="0.25">
      <c r="L178" s="4"/>
      <c r="M178" s="4"/>
      <c r="N178" s="4"/>
      <c r="O178" s="4"/>
      <c r="P178" s="4"/>
    </row>
    <row r="179" spans="12:16" x14ac:dyDescent="0.25">
      <c r="L179" s="4"/>
      <c r="M179" s="4"/>
      <c r="N179" s="4"/>
      <c r="O179" s="4"/>
      <c r="P179" s="4"/>
    </row>
    <row r="180" spans="12:16" x14ac:dyDescent="0.25">
      <c r="L180" s="4"/>
      <c r="M180" s="4"/>
      <c r="N180" s="4"/>
      <c r="O180" s="4"/>
      <c r="P180" s="4"/>
    </row>
    <row r="181" spans="12:16" x14ac:dyDescent="0.25">
      <c r="L181" s="4"/>
      <c r="M181" s="4"/>
      <c r="N181" s="4"/>
      <c r="O181" s="4"/>
      <c r="P181" s="4"/>
    </row>
    <row r="182" spans="12:16" x14ac:dyDescent="0.25">
      <c r="L182" s="4"/>
      <c r="M182" s="4"/>
      <c r="N182" s="4"/>
      <c r="O182" s="4"/>
      <c r="P182" s="4"/>
    </row>
    <row r="183" spans="12:16" x14ac:dyDescent="0.25">
      <c r="L183" s="4"/>
      <c r="M183" s="4"/>
      <c r="N183" s="4"/>
      <c r="O183" s="4"/>
      <c r="P183" s="4"/>
    </row>
    <row r="184" spans="12:16" x14ac:dyDescent="0.25">
      <c r="L184" s="4"/>
      <c r="M184" s="4"/>
      <c r="N184" s="4"/>
      <c r="O184" s="4"/>
      <c r="P184" s="4"/>
    </row>
    <row r="185" spans="12:16" x14ac:dyDescent="0.25">
      <c r="L185" s="4"/>
      <c r="M185" s="4"/>
      <c r="N185" s="4"/>
      <c r="O185" s="4"/>
      <c r="P185" s="4"/>
    </row>
    <row r="186" spans="12:16" x14ac:dyDescent="0.25">
      <c r="L186" s="4"/>
      <c r="M186" s="4"/>
      <c r="N186" s="4"/>
      <c r="O186" s="4"/>
      <c r="P186" s="4"/>
    </row>
    <row r="187" spans="12:16" x14ac:dyDescent="0.25">
      <c r="L187" s="4"/>
      <c r="M187" s="4"/>
      <c r="N187" s="4"/>
      <c r="O187" s="4"/>
      <c r="P187" s="4"/>
    </row>
    <row r="188" spans="12:16" x14ac:dyDescent="0.25">
      <c r="L188" s="4"/>
      <c r="M188" s="4"/>
      <c r="N188" s="4"/>
      <c r="O188" s="4"/>
      <c r="P188" s="4"/>
    </row>
    <row r="189" spans="12:16" x14ac:dyDescent="0.25">
      <c r="L189" s="4"/>
      <c r="M189" s="4"/>
      <c r="N189" s="4"/>
      <c r="O189" s="4"/>
      <c r="P189" s="4"/>
    </row>
    <row r="190" spans="12:16" x14ac:dyDescent="0.25">
      <c r="L190" s="4"/>
      <c r="M190" s="4"/>
      <c r="N190" s="4"/>
      <c r="O190" s="4"/>
      <c r="P190" s="4"/>
    </row>
    <row r="191" spans="12:16" x14ac:dyDescent="0.25">
      <c r="L191" s="4"/>
      <c r="M191" s="4"/>
      <c r="N191" s="4"/>
      <c r="O191" s="4"/>
      <c r="P191" s="4"/>
    </row>
    <row r="192" spans="12:16" x14ac:dyDescent="0.25">
      <c r="L192" s="4"/>
      <c r="M192" s="4"/>
      <c r="N192" s="4"/>
      <c r="O192" s="4"/>
    </row>
    <row r="193" spans="12:15" x14ac:dyDescent="0.25">
      <c r="L193" s="4"/>
      <c r="M193" s="4"/>
      <c r="N193" s="4"/>
      <c r="O193" s="4"/>
    </row>
    <row r="194" spans="12:15" x14ac:dyDescent="0.25">
      <c r="L194" s="4"/>
      <c r="M194" s="4"/>
      <c r="N194" s="4"/>
      <c r="O194" s="4"/>
    </row>
    <row r="195" spans="12:15" x14ac:dyDescent="0.25">
      <c r="L195" s="4"/>
      <c r="M195" s="4"/>
      <c r="N195" s="4"/>
      <c r="O195" s="4"/>
    </row>
  </sheetData>
  <pageMargins left="0.7" right="0.7" top="0.75" bottom="0.75" header="0.3" footer="0.3"/>
  <pageSetup paperSize="8" scale="80" fitToWidth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128"/>
  <sheetViews>
    <sheetView tabSelected="1" topLeftCell="A94" workbookViewId="0">
      <selection activeCell="R18" sqref="R18"/>
    </sheetView>
  </sheetViews>
  <sheetFormatPr defaultRowHeight="15" x14ac:dyDescent="0.25"/>
  <cols>
    <col min="1" max="1" width="9" customWidth="1"/>
    <col min="2" max="2" width="10.140625" customWidth="1"/>
    <col min="3" max="3" width="76.28515625" customWidth="1"/>
    <col min="4" max="5" width="12.140625" hidden="1" customWidth="1"/>
    <col min="6" max="6" width="10.140625" hidden="1" customWidth="1"/>
    <col min="7" max="7" width="10" hidden="1" customWidth="1"/>
    <col min="8" max="8" width="11.28515625" hidden="1" customWidth="1"/>
    <col min="9" max="9" width="10.140625" hidden="1" customWidth="1"/>
    <col min="10" max="10" width="9.5703125" hidden="1" customWidth="1"/>
    <col min="11" max="11" width="0" hidden="1" customWidth="1"/>
    <col min="12" max="12" width="12.140625" hidden="1" customWidth="1"/>
    <col min="13" max="13" width="9.5703125" hidden="1" customWidth="1"/>
    <col min="14" max="14" width="16" customWidth="1"/>
    <col min="15" max="15" width="12.28515625" customWidth="1"/>
    <col min="16" max="16" width="11.42578125" customWidth="1"/>
    <col min="17" max="17" width="14.85546875" customWidth="1"/>
    <col min="18" max="18" width="13.7109375" customWidth="1"/>
  </cols>
  <sheetData>
    <row r="1" spans="1:19" ht="18.75" x14ac:dyDescent="0.3">
      <c r="C1" s="186" t="s">
        <v>723</v>
      </c>
      <c r="D1" s="4"/>
      <c r="E1" s="68"/>
      <c r="F1" s="68"/>
      <c r="G1" s="68"/>
      <c r="H1" s="4"/>
    </row>
    <row r="2" spans="1:19" ht="15.75" thickBot="1" x14ac:dyDescent="0.3">
      <c r="C2" s="4"/>
      <c r="D2" s="4"/>
      <c r="E2" s="68" t="s">
        <v>399</v>
      </c>
      <c r="F2" s="68"/>
      <c r="G2" s="68"/>
      <c r="H2" s="4"/>
    </row>
    <row r="3" spans="1:19" ht="32.25" customHeight="1" thickBot="1" x14ac:dyDescent="0.3">
      <c r="C3" s="187" t="s">
        <v>131</v>
      </c>
      <c r="D3" s="188" t="s">
        <v>129</v>
      </c>
      <c r="E3" s="189" t="s">
        <v>181</v>
      </c>
      <c r="F3" s="190" t="s">
        <v>312</v>
      </c>
      <c r="G3" s="191" t="s">
        <v>130</v>
      </c>
      <c r="H3" s="192" t="s">
        <v>316</v>
      </c>
      <c r="I3" s="193" t="s">
        <v>171</v>
      </c>
      <c r="J3" s="194" t="s">
        <v>212</v>
      </c>
      <c r="K3" s="195" t="s">
        <v>295</v>
      </c>
      <c r="L3" s="192" t="s">
        <v>317</v>
      </c>
      <c r="M3" s="196" t="s">
        <v>334</v>
      </c>
      <c r="N3" s="197" t="s">
        <v>24</v>
      </c>
      <c r="P3" s="104"/>
      <c r="Q3" s="102"/>
      <c r="R3" s="103"/>
      <c r="S3" s="4"/>
    </row>
    <row r="4" spans="1:19" ht="15.75" thickBot="1" x14ac:dyDescent="0.3">
      <c r="A4" s="26" t="s">
        <v>132</v>
      </c>
      <c r="B4" s="198" t="s">
        <v>133</v>
      </c>
      <c r="C4" s="65" t="s">
        <v>128</v>
      </c>
      <c r="D4" s="199"/>
      <c r="E4" s="65"/>
      <c r="F4" s="65"/>
      <c r="G4" s="65"/>
      <c r="H4" s="66"/>
      <c r="I4" s="65"/>
      <c r="J4" s="65"/>
      <c r="K4" s="65"/>
      <c r="L4" s="66"/>
      <c r="M4" s="65"/>
      <c r="N4" s="200" t="s">
        <v>725</v>
      </c>
      <c r="P4" s="4"/>
      <c r="Q4" s="4"/>
      <c r="R4" s="4"/>
      <c r="S4" s="4"/>
    </row>
    <row r="5" spans="1:19" x14ac:dyDescent="0.25">
      <c r="A5" s="1" t="s">
        <v>0</v>
      </c>
      <c r="B5" s="56" t="s">
        <v>134</v>
      </c>
      <c r="C5" s="56" t="s">
        <v>650</v>
      </c>
      <c r="D5" s="72">
        <v>265.08999999999997</v>
      </c>
      <c r="E5" s="56"/>
      <c r="F5" s="56"/>
      <c r="G5" s="56"/>
      <c r="H5" s="41"/>
      <c r="I5" s="56"/>
      <c r="J5" s="56"/>
      <c r="K5" s="56"/>
      <c r="L5" s="34"/>
      <c r="M5" s="56"/>
      <c r="N5" s="72">
        <f t="shared" ref="N5:N41" si="0">SUM(D5:M5)</f>
        <v>265.08999999999997</v>
      </c>
      <c r="P5" s="4"/>
      <c r="Q5" s="4"/>
      <c r="R5" s="4"/>
      <c r="S5" s="4"/>
    </row>
    <row r="6" spans="1:19" x14ac:dyDescent="0.25">
      <c r="A6" s="1" t="s">
        <v>5</v>
      </c>
      <c r="B6" s="1" t="s">
        <v>135</v>
      </c>
      <c r="C6" s="1" t="s">
        <v>651</v>
      </c>
      <c r="D6" s="15">
        <v>2120.12</v>
      </c>
      <c r="E6" s="1"/>
      <c r="F6" s="1"/>
      <c r="G6" s="1"/>
      <c r="H6" s="38"/>
      <c r="I6" s="1"/>
      <c r="J6" s="1"/>
      <c r="K6" s="1"/>
      <c r="L6" s="8"/>
      <c r="M6" s="1"/>
      <c r="N6" s="15">
        <v>787.5</v>
      </c>
      <c r="P6" s="4"/>
      <c r="Q6" s="102"/>
      <c r="R6" s="104"/>
      <c r="S6" s="4"/>
    </row>
    <row r="7" spans="1:19" x14ac:dyDescent="0.25">
      <c r="A7" s="1"/>
      <c r="B7" s="1"/>
      <c r="C7" s="1" t="s">
        <v>652</v>
      </c>
      <c r="D7" s="15"/>
      <c r="E7" s="1"/>
      <c r="F7" s="1"/>
      <c r="G7" s="1"/>
      <c r="H7" s="38"/>
      <c r="I7" s="1"/>
      <c r="J7" s="1"/>
      <c r="K7" s="1"/>
      <c r="L7" s="8"/>
      <c r="M7" s="1"/>
      <c r="N7" s="15">
        <v>1232.6199999999999</v>
      </c>
      <c r="P7" s="4"/>
      <c r="Q7" s="102"/>
      <c r="R7" s="104"/>
      <c r="S7" s="4"/>
    </row>
    <row r="8" spans="1:19" x14ac:dyDescent="0.25">
      <c r="A8" s="1"/>
      <c r="B8" s="1"/>
      <c r="C8" s="1" t="s">
        <v>653</v>
      </c>
      <c r="D8" s="15"/>
      <c r="E8" s="1"/>
      <c r="F8" s="1"/>
      <c r="G8" s="1"/>
      <c r="H8" s="38"/>
      <c r="I8" s="1"/>
      <c r="J8" s="1"/>
      <c r="K8" s="1"/>
      <c r="L8" s="8"/>
      <c r="M8" s="1"/>
      <c r="N8" s="15">
        <v>100</v>
      </c>
      <c r="P8" s="4"/>
      <c r="Q8" s="102"/>
      <c r="R8" s="104"/>
      <c r="S8" s="4"/>
    </row>
    <row r="9" spans="1:19" x14ac:dyDescent="0.25">
      <c r="A9" s="1" t="s">
        <v>6</v>
      </c>
      <c r="B9" s="1" t="s">
        <v>136</v>
      </c>
      <c r="C9" s="1" t="s">
        <v>654</v>
      </c>
      <c r="D9" s="15">
        <v>238.25</v>
      </c>
      <c r="E9" s="1"/>
      <c r="F9" s="1"/>
      <c r="G9" s="1"/>
      <c r="H9" s="38"/>
      <c r="I9" s="1"/>
      <c r="J9" s="1"/>
      <c r="K9" s="1"/>
      <c r="L9" s="8"/>
      <c r="M9" s="1"/>
      <c r="N9" s="15">
        <f t="shared" si="0"/>
        <v>238.25</v>
      </c>
      <c r="P9" s="104"/>
      <c r="Q9" s="4"/>
      <c r="R9" s="4"/>
      <c r="S9" s="4"/>
    </row>
    <row r="10" spans="1:19" x14ac:dyDescent="0.25">
      <c r="A10" s="1" t="s">
        <v>27</v>
      </c>
      <c r="B10" s="1" t="s">
        <v>137</v>
      </c>
      <c r="C10" s="1" t="s">
        <v>655</v>
      </c>
      <c r="D10" s="15">
        <v>23.36</v>
      </c>
      <c r="E10" s="1"/>
      <c r="F10" s="1"/>
      <c r="G10" s="1"/>
      <c r="H10" s="38"/>
      <c r="I10" s="1"/>
      <c r="J10" s="1"/>
      <c r="K10" s="1"/>
      <c r="L10" s="8"/>
      <c r="M10" s="1"/>
      <c r="N10" s="15">
        <f t="shared" si="0"/>
        <v>23.36</v>
      </c>
      <c r="P10" s="4"/>
      <c r="Q10" s="4"/>
      <c r="R10" s="4"/>
      <c r="S10" s="4"/>
    </row>
    <row r="11" spans="1:19" x14ac:dyDescent="0.25">
      <c r="A11" s="1" t="s">
        <v>7</v>
      </c>
      <c r="B11" s="1" t="s">
        <v>138</v>
      </c>
      <c r="C11" s="1" t="s">
        <v>656</v>
      </c>
      <c r="D11" s="15">
        <v>2629.53</v>
      </c>
      <c r="E11" s="1"/>
      <c r="F11" s="1"/>
      <c r="G11" s="1"/>
      <c r="H11" s="38"/>
      <c r="I11" s="1"/>
      <c r="J11" s="1"/>
      <c r="K11" s="1"/>
      <c r="L11" s="8"/>
      <c r="M11" s="1"/>
      <c r="N11" s="15">
        <f t="shared" si="0"/>
        <v>2629.53</v>
      </c>
      <c r="Q11" s="4"/>
    </row>
    <row r="12" spans="1:19" x14ac:dyDescent="0.25">
      <c r="A12" s="1" t="s">
        <v>15</v>
      </c>
      <c r="B12" s="1" t="s">
        <v>143</v>
      </c>
      <c r="C12" s="1" t="s">
        <v>657</v>
      </c>
      <c r="D12" s="15"/>
      <c r="E12" s="15">
        <v>238191.75</v>
      </c>
      <c r="F12" s="1"/>
      <c r="G12" s="1"/>
      <c r="H12" s="38"/>
      <c r="I12" s="1"/>
      <c r="J12" s="1"/>
      <c r="K12" s="1"/>
      <c r="L12" s="8"/>
      <c r="M12" s="1"/>
      <c r="N12" s="15">
        <f t="shared" si="0"/>
        <v>238191.75</v>
      </c>
    </row>
    <row r="13" spans="1:19" x14ac:dyDescent="0.25">
      <c r="A13" s="1"/>
      <c r="B13" s="1"/>
      <c r="C13" s="1" t="s">
        <v>658</v>
      </c>
      <c r="D13" s="15"/>
      <c r="E13" s="11"/>
      <c r="F13" s="1"/>
      <c r="G13" s="1"/>
      <c r="H13" s="38">
        <v>1673.7</v>
      </c>
      <c r="I13" s="1"/>
      <c r="J13" s="1"/>
      <c r="K13" s="1"/>
      <c r="L13" s="8"/>
      <c r="M13" s="1"/>
      <c r="N13" s="15">
        <f t="shared" si="0"/>
        <v>1673.7</v>
      </c>
    </row>
    <row r="14" spans="1:19" x14ac:dyDescent="0.25">
      <c r="A14" s="1" t="s">
        <v>152</v>
      </c>
      <c r="B14" s="1" t="s">
        <v>153</v>
      </c>
      <c r="C14" s="1" t="s">
        <v>652</v>
      </c>
      <c r="D14" s="15">
        <v>5726.24</v>
      </c>
      <c r="E14" s="11"/>
      <c r="F14" s="1"/>
      <c r="G14" s="1"/>
      <c r="H14" s="38"/>
      <c r="I14" s="1"/>
      <c r="J14" s="1"/>
      <c r="K14" s="1"/>
      <c r="L14" s="8"/>
      <c r="M14" s="1"/>
      <c r="N14" s="15">
        <f t="shared" si="0"/>
        <v>5726.24</v>
      </c>
    </row>
    <row r="15" spans="1:19" x14ac:dyDescent="0.25">
      <c r="A15" s="1" t="s">
        <v>158</v>
      </c>
      <c r="B15" s="1" t="s">
        <v>159</v>
      </c>
      <c r="C15" s="1" t="s">
        <v>658</v>
      </c>
      <c r="D15" s="15"/>
      <c r="E15" s="11"/>
      <c r="F15" s="1"/>
      <c r="G15" s="1"/>
      <c r="H15" s="38">
        <v>997.36</v>
      </c>
      <c r="I15" s="1"/>
      <c r="J15" s="1"/>
      <c r="K15" s="1"/>
      <c r="L15" s="8"/>
      <c r="M15" s="1"/>
      <c r="N15" s="15">
        <f t="shared" si="0"/>
        <v>997.36</v>
      </c>
    </row>
    <row r="16" spans="1:19" x14ac:dyDescent="0.25">
      <c r="A16" s="1" t="s">
        <v>160</v>
      </c>
      <c r="B16" s="1" t="s">
        <v>161</v>
      </c>
      <c r="C16" s="1" t="s">
        <v>659</v>
      </c>
      <c r="D16" s="15">
        <v>5540.94</v>
      </c>
      <c r="E16" s="1"/>
      <c r="F16" s="1"/>
      <c r="G16" s="1"/>
      <c r="H16" s="38"/>
      <c r="I16" s="1"/>
      <c r="J16" s="1"/>
      <c r="K16" s="1"/>
      <c r="L16" s="8"/>
      <c r="M16" s="1"/>
      <c r="N16" s="15">
        <f t="shared" si="0"/>
        <v>5540.94</v>
      </c>
    </row>
    <row r="17" spans="1:14" x14ac:dyDescent="0.25">
      <c r="A17" s="1" t="s">
        <v>167</v>
      </c>
      <c r="B17" s="1" t="s">
        <v>168</v>
      </c>
      <c r="C17" s="1" t="s">
        <v>660</v>
      </c>
      <c r="D17" s="15"/>
      <c r="E17" s="1"/>
      <c r="F17" s="1"/>
      <c r="G17" s="11">
        <v>100000</v>
      </c>
      <c r="H17" s="38"/>
      <c r="I17" s="1"/>
      <c r="J17" s="1"/>
      <c r="K17" s="1"/>
      <c r="L17" s="8"/>
      <c r="M17" s="1"/>
      <c r="N17" s="15">
        <f t="shared" si="0"/>
        <v>100000</v>
      </c>
    </row>
    <row r="18" spans="1:14" x14ac:dyDescent="0.25">
      <c r="A18" s="1" t="s">
        <v>169</v>
      </c>
      <c r="B18" s="1" t="s">
        <v>170</v>
      </c>
      <c r="C18" s="1" t="s">
        <v>172</v>
      </c>
      <c r="D18" s="15"/>
      <c r="E18" s="1"/>
      <c r="F18" s="1"/>
      <c r="G18" s="1"/>
      <c r="H18" s="38"/>
      <c r="I18" s="1">
        <v>370.08</v>
      </c>
      <c r="J18" s="1"/>
      <c r="K18" s="1"/>
      <c r="L18" s="8"/>
      <c r="M18" s="1"/>
      <c r="N18" s="15">
        <f t="shared" si="0"/>
        <v>370.08</v>
      </c>
    </row>
    <row r="19" spans="1:14" x14ac:dyDescent="0.25">
      <c r="A19" s="1" t="s">
        <v>179</v>
      </c>
      <c r="B19" s="1" t="s">
        <v>180</v>
      </c>
      <c r="C19" s="1" t="s">
        <v>661</v>
      </c>
      <c r="D19" s="15"/>
      <c r="E19" s="15">
        <v>188698.74</v>
      </c>
      <c r="F19" s="11"/>
      <c r="G19" s="11"/>
      <c r="H19" s="38"/>
      <c r="I19" s="11"/>
      <c r="J19" s="11"/>
      <c r="K19" s="11"/>
      <c r="L19" s="38"/>
      <c r="M19" s="1"/>
      <c r="N19" s="15">
        <f t="shared" si="0"/>
        <v>188698.74</v>
      </c>
    </row>
    <row r="20" spans="1:14" x14ac:dyDescent="0.25">
      <c r="A20" s="1" t="s">
        <v>182</v>
      </c>
      <c r="B20" s="1" t="s">
        <v>183</v>
      </c>
      <c r="C20" s="1" t="s">
        <v>659</v>
      </c>
      <c r="D20" s="15">
        <v>5000</v>
      </c>
      <c r="E20" s="11"/>
      <c r="F20" s="11"/>
      <c r="G20" s="11"/>
      <c r="H20" s="38"/>
      <c r="I20" s="11"/>
      <c r="J20" s="11"/>
      <c r="K20" s="11"/>
      <c r="L20" s="38"/>
      <c r="M20" s="1"/>
      <c r="N20" s="15">
        <f t="shared" si="0"/>
        <v>5000</v>
      </c>
    </row>
    <row r="21" spans="1:14" x14ac:dyDescent="0.25">
      <c r="A21" s="1" t="s">
        <v>184</v>
      </c>
      <c r="B21" s="1" t="s">
        <v>185</v>
      </c>
      <c r="C21" s="1" t="s">
        <v>663</v>
      </c>
      <c r="D21" s="15"/>
      <c r="E21" s="15">
        <v>207928.2</v>
      </c>
      <c r="F21" s="11"/>
      <c r="G21" s="11"/>
      <c r="H21" s="38"/>
      <c r="I21" s="11"/>
      <c r="J21" s="11"/>
      <c r="K21" s="11"/>
      <c r="L21" s="38"/>
      <c r="M21" s="1"/>
      <c r="N21" s="15">
        <f t="shared" si="0"/>
        <v>207928.2</v>
      </c>
    </row>
    <row r="22" spans="1:14" x14ac:dyDescent="0.25">
      <c r="A22" s="1"/>
      <c r="B22" s="1"/>
      <c r="C22" s="1" t="s">
        <v>662</v>
      </c>
      <c r="D22" s="15">
        <v>120227.58</v>
      </c>
      <c r="E22" s="11"/>
      <c r="F22" s="11"/>
      <c r="G22" s="11"/>
      <c r="H22" s="38"/>
      <c r="I22" s="11"/>
      <c r="J22" s="11"/>
      <c r="K22" s="11"/>
      <c r="L22" s="38"/>
      <c r="M22" s="1"/>
      <c r="N22" s="15">
        <f t="shared" si="0"/>
        <v>120227.58</v>
      </c>
    </row>
    <row r="23" spans="1:14" x14ac:dyDescent="0.25">
      <c r="A23" s="1"/>
      <c r="B23" s="1"/>
      <c r="C23" s="1" t="s">
        <v>395</v>
      </c>
      <c r="D23" s="15"/>
      <c r="E23" s="11"/>
      <c r="F23" s="11"/>
      <c r="G23" s="11"/>
      <c r="H23" s="38">
        <v>1000.15</v>
      </c>
      <c r="I23" s="11"/>
      <c r="J23" s="11"/>
      <c r="K23" s="11"/>
      <c r="L23" s="38"/>
      <c r="M23" s="1"/>
      <c r="N23" s="15">
        <f t="shared" si="0"/>
        <v>1000.15</v>
      </c>
    </row>
    <row r="24" spans="1:14" x14ac:dyDescent="0.25">
      <c r="A24" s="1" t="s">
        <v>193</v>
      </c>
      <c r="B24" s="1" t="s">
        <v>198</v>
      </c>
      <c r="C24" s="1" t="s">
        <v>664</v>
      </c>
      <c r="D24" s="15"/>
      <c r="E24" s="11"/>
      <c r="F24" s="11"/>
      <c r="G24" s="11"/>
      <c r="H24" s="38">
        <v>55400.85</v>
      </c>
      <c r="I24" s="11"/>
      <c r="J24" s="11"/>
      <c r="K24" s="11"/>
      <c r="L24" s="38"/>
      <c r="M24" s="1"/>
      <c r="N24" s="15">
        <f t="shared" si="0"/>
        <v>55400.85</v>
      </c>
    </row>
    <row r="25" spans="1:14" x14ac:dyDescent="0.25">
      <c r="A25" s="1"/>
      <c r="B25" s="1"/>
      <c r="C25" s="1" t="s">
        <v>665</v>
      </c>
      <c r="D25" s="15"/>
      <c r="E25" s="11"/>
      <c r="F25" s="11"/>
      <c r="G25" s="11">
        <v>8500</v>
      </c>
      <c r="H25" s="38"/>
      <c r="I25" s="11"/>
      <c r="J25" s="11"/>
      <c r="K25" s="11"/>
      <c r="L25" s="38"/>
      <c r="M25" s="1"/>
      <c r="N25" s="15">
        <v>5000</v>
      </c>
    </row>
    <row r="26" spans="1:14" x14ac:dyDescent="0.25">
      <c r="A26" s="1"/>
      <c r="B26" s="1"/>
      <c r="C26" s="1" t="s">
        <v>666</v>
      </c>
      <c r="D26" s="15"/>
      <c r="E26" s="11"/>
      <c r="F26" s="11"/>
      <c r="G26" s="11"/>
      <c r="H26" s="38"/>
      <c r="I26" s="11"/>
      <c r="J26" s="11"/>
      <c r="K26" s="11"/>
      <c r="L26" s="38"/>
      <c r="M26" s="1"/>
      <c r="N26" s="15">
        <v>3500</v>
      </c>
    </row>
    <row r="27" spans="1:14" x14ac:dyDescent="0.25">
      <c r="A27" s="1" t="s">
        <v>194</v>
      </c>
      <c r="B27" s="1" t="s">
        <v>199</v>
      </c>
      <c r="C27" s="1" t="s">
        <v>667</v>
      </c>
      <c r="D27" s="15"/>
      <c r="E27" s="11"/>
      <c r="F27" s="11"/>
      <c r="G27" s="11">
        <v>12000</v>
      </c>
      <c r="H27" s="38"/>
      <c r="I27" s="11"/>
      <c r="J27" s="11"/>
      <c r="K27" s="11"/>
      <c r="L27" s="38"/>
      <c r="M27" s="1"/>
      <c r="N27" s="15">
        <v>8000</v>
      </c>
    </row>
    <row r="28" spans="1:14" x14ac:dyDescent="0.25">
      <c r="A28" s="1"/>
      <c r="B28" s="1"/>
      <c r="C28" s="1" t="s">
        <v>668</v>
      </c>
      <c r="D28" s="15"/>
      <c r="E28" s="11"/>
      <c r="F28" s="11"/>
      <c r="G28" s="11"/>
      <c r="H28" s="38"/>
      <c r="I28" s="11"/>
      <c r="J28" s="11"/>
      <c r="K28" s="11"/>
      <c r="L28" s="38"/>
      <c r="M28" s="1"/>
      <c r="N28" s="15">
        <v>4000</v>
      </c>
    </row>
    <row r="29" spans="1:14" x14ac:dyDescent="0.25">
      <c r="A29" s="1" t="s">
        <v>204</v>
      </c>
      <c r="B29" s="57" t="s">
        <v>215</v>
      </c>
      <c r="C29" s="1" t="s">
        <v>669</v>
      </c>
      <c r="D29" s="15">
        <v>130039.7</v>
      </c>
      <c r="E29" s="11"/>
      <c r="F29" s="11"/>
      <c r="G29" s="11"/>
      <c r="H29" s="38"/>
      <c r="I29" s="11"/>
      <c r="J29" s="11"/>
      <c r="K29" s="11"/>
      <c r="L29" s="38"/>
      <c r="M29" s="1"/>
      <c r="N29" s="15">
        <f t="shared" si="0"/>
        <v>130039.7</v>
      </c>
    </row>
    <row r="30" spans="1:14" x14ac:dyDescent="0.25">
      <c r="A30" s="1" t="s">
        <v>207</v>
      </c>
      <c r="B30" s="1" t="s">
        <v>208</v>
      </c>
      <c r="C30" s="1" t="s">
        <v>670</v>
      </c>
      <c r="D30" s="15"/>
      <c r="E30" s="11"/>
      <c r="F30" s="11"/>
      <c r="G30" s="11">
        <v>63126.25</v>
      </c>
      <c r="H30" s="38"/>
      <c r="I30" s="11"/>
      <c r="J30" s="11"/>
      <c r="K30" s="11"/>
      <c r="L30" s="38"/>
      <c r="M30" s="1"/>
      <c r="N30" s="15">
        <v>6250</v>
      </c>
    </row>
    <row r="31" spans="1:14" x14ac:dyDescent="0.25">
      <c r="A31" s="1"/>
      <c r="B31" s="1"/>
      <c r="C31" s="1" t="s">
        <v>671</v>
      </c>
      <c r="D31" s="15"/>
      <c r="E31" s="11"/>
      <c r="F31" s="11"/>
      <c r="G31" s="11"/>
      <c r="H31" s="38"/>
      <c r="I31" s="11"/>
      <c r="J31" s="11"/>
      <c r="K31" s="11"/>
      <c r="L31" s="38"/>
      <c r="M31" s="1"/>
      <c r="N31" s="15">
        <v>56876.25</v>
      </c>
    </row>
    <row r="32" spans="1:14" x14ac:dyDescent="0.25">
      <c r="A32" s="1" t="s">
        <v>209</v>
      </c>
      <c r="B32" s="1" t="s">
        <v>210</v>
      </c>
      <c r="C32" s="1" t="s">
        <v>211</v>
      </c>
      <c r="D32" s="15"/>
      <c r="E32" s="11"/>
      <c r="F32" s="11"/>
      <c r="G32" s="11"/>
      <c r="H32" s="38"/>
      <c r="I32" s="11"/>
      <c r="J32" s="11">
        <v>0.26</v>
      </c>
      <c r="K32" s="11"/>
      <c r="L32" s="38"/>
      <c r="M32" s="1"/>
      <c r="N32" s="15">
        <f t="shared" si="0"/>
        <v>0.26</v>
      </c>
    </row>
    <row r="33" spans="1:14" x14ac:dyDescent="0.25">
      <c r="A33" s="1" t="s">
        <v>213</v>
      </c>
      <c r="B33" s="1" t="s">
        <v>214</v>
      </c>
      <c r="C33" s="1" t="s">
        <v>672</v>
      </c>
      <c r="D33" s="15">
        <v>14448.86</v>
      </c>
      <c r="E33" s="11"/>
      <c r="F33" s="11"/>
      <c r="G33" s="11"/>
      <c r="H33" s="38"/>
      <c r="I33" s="11"/>
      <c r="J33" s="11"/>
      <c r="K33" s="11"/>
      <c r="L33" s="38"/>
      <c r="M33" s="1"/>
      <c r="N33" s="15">
        <f t="shared" si="0"/>
        <v>14448.86</v>
      </c>
    </row>
    <row r="34" spans="1:14" x14ac:dyDescent="0.25">
      <c r="A34" s="1" t="s">
        <v>220</v>
      </c>
      <c r="B34" s="1" t="s">
        <v>221</v>
      </c>
      <c r="C34" s="1" t="s">
        <v>673</v>
      </c>
      <c r="D34" s="15"/>
      <c r="E34" s="11"/>
      <c r="F34" s="11"/>
      <c r="G34" s="11">
        <v>5000</v>
      </c>
      <c r="H34" s="38"/>
      <c r="I34" s="11"/>
      <c r="J34" s="11"/>
      <c r="K34" s="11"/>
      <c r="L34" s="38"/>
      <c r="M34" s="1"/>
      <c r="N34" s="15">
        <f t="shared" si="0"/>
        <v>5000</v>
      </c>
    </row>
    <row r="35" spans="1:14" x14ac:dyDescent="0.25">
      <c r="A35" s="1" t="s">
        <v>222</v>
      </c>
      <c r="B35" s="1" t="s">
        <v>223</v>
      </c>
      <c r="C35" s="1" t="s">
        <v>674</v>
      </c>
      <c r="D35" s="15"/>
      <c r="E35" s="11"/>
      <c r="F35" s="11"/>
      <c r="G35" s="11">
        <v>20760</v>
      </c>
      <c r="H35" s="38"/>
      <c r="I35" s="11"/>
      <c r="J35" s="11"/>
      <c r="K35" s="11"/>
      <c r="L35" s="38"/>
      <c r="M35" s="1"/>
      <c r="N35" s="15">
        <f t="shared" si="0"/>
        <v>20760</v>
      </c>
    </row>
    <row r="36" spans="1:14" x14ac:dyDescent="0.25">
      <c r="A36" s="1" t="s">
        <v>228</v>
      </c>
      <c r="B36" s="1" t="s">
        <v>229</v>
      </c>
      <c r="C36" s="1" t="s">
        <v>675</v>
      </c>
      <c r="D36" s="15"/>
      <c r="E36" s="11"/>
      <c r="F36" s="11"/>
      <c r="G36" s="11">
        <v>1875</v>
      </c>
      <c r="H36" s="38"/>
      <c r="I36" s="11"/>
      <c r="J36" s="11"/>
      <c r="K36" s="11"/>
      <c r="L36" s="38"/>
      <c r="M36" s="1"/>
      <c r="N36" s="15">
        <f t="shared" si="0"/>
        <v>1875</v>
      </c>
    </row>
    <row r="37" spans="1:14" x14ac:dyDescent="0.25">
      <c r="A37" s="1" t="s">
        <v>236</v>
      </c>
      <c r="B37" s="1" t="s">
        <v>237</v>
      </c>
      <c r="C37" s="1" t="s">
        <v>676</v>
      </c>
      <c r="D37" s="15"/>
      <c r="E37" s="11"/>
      <c r="F37" s="11"/>
      <c r="G37" s="11">
        <v>1851.25</v>
      </c>
      <c r="H37" s="38"/>
      <c r="I37" s="11"/>
      <c r="J37" s="11"/>
      <c r="K37" s="11"/>
      <c r="L37" s="38"/>
      <c r="M37" s="1"/>
      <c r="N37" s="15">
        <f t="shared" si="0"/>
        <v>1851.25</v>
      </c>
    </row>
    <row r="38" spans="1:14" x14ac:dyDescent="0.25">
      <c r="A38" s="1" t="s">
        <v>244</v>
      </c>
      <c r="B38" s="1" t="s">
        <v>245</v>
      </c>
      <c r="C38" s="1" t="s">
        <v>677</v>
      </c>
      <c r="D38" s="15">
        <v>14560.71</v>
      </c>
      <c r="E38" s="11"/>
      <c r="F38" s="11"/>
      <c r="G38" s="11"/>
      <c r="H38" s="38"/>
      <c r="I38" s="11"/>
      <c r="J38" s="11"/>
      <c r="K38" s="11"/>
      <c r="L38" s="38"/>
      <c r="M38" s="1"/>
      <c r="N38" s="15">
        <f t="shared" si="0"/>
        <v>14560.71</v>
      </c>
    </row>
    <row r="39" spans="1:14" x14ac:dyDescent="0.25">
      <c r="A39" s="1" t="s">
        <v>250</v>
      </c>
      <c r="B39" s="1" t="s">
        <v>251</v>
      </c>
      <c r="C39" s="1" t="s">
        <v>674</v>
      </c>
      <c r="D39" s="15"/>
      <c r="E39" s="11"/>
      <c r="F39" s="11"/>
      <c r="G39" s="11">
        <v>13602</v>
      </c>
      <c r="H39" s="38"/>
      <c r="I39" s="11"/>
      <c r="J39" s="11"/>
      <c r="K39" s="11"/>
      <c r="L39" s="38"/>
      <c r="M39" s="1"/>
      <c r="N39" s="15">
        <f t="shared" si="0"/>
        <v>13602</v>
      </c>
    </row>
    <row r="40" spans="1:14" x14ac:dyDescent="0.25">
      <c r="A40" s="1" t="s">
        <v>278</v>
      </c>
      <c r="B40" s="1" t="s">
        <v>279</v>
      </c>
      <c r="C40" s="26" t="s">
        <v>315</v>
      </c>
      <c r="D40" s="70"/>
      <c r="E40" s="11"/>
      <c r="F40" s="11"/>
      <c r="G40" s="11"/>
      <c r="H40" s="38"/>
      <c r="I40" s="11"/>
      <c r="J40" s="11"/>
      <c r="K40" s="11"/>
      <c r="L40" s="38">
        <v>15000</v>
      </c>
      <c r="M40" s="1"/>
      <c r="N40" s="15">
        <f t="shared" si="0"/>
        <v>15000</v>
      </c>
    </row>
    <row r="41" spans="1:14" x14ac:dyDescent="0.25">
      <c r="A41" s="1" t="s">
        <v>286</v>
      </c>
      <c r="B41" s="1" t="s">
        <v>287</v>
      </c>
      <c r="C41" s="1" t="s">
        <v>211</v>
      </c>
      <c r="D41" s="15"/>
      <c r="E41" s="11"/>
      <c r="F41" s="11"/>
      <c r="G41" s="11"/>
      <c r="H41" s="38"/>
      <c r="I41" s="11"/>
      <c r="J41" s="11">
        <v>0.51</v>
      </c>
      <c r="K41" s="11"/>
      <c r="L41" s="38"/>
      <c r="M41" s="1"/>
      <c r="N41" s="15">
        <f t="shared" si="0"/>
        <v>0.51</v>
      </c>
    </row>
    <row r="42" spans="1:14" x14ac:dyDescent="0.25">
      <c r="A42" s="1" t="s">
        <v>292</v>
      </c>
      <c r="B42" s="1" t="s">
        <v>293</v>
      </c>
      <c r="C42" s="1" t="s">
        <v>294</v>
      </c>
      <c r="D42" s="15"/>
      <c r="E42" s="11"/>
      <c r="F42" s="11"/>
      <c r="G42" s="11"/>
      <c r="H42" s="38"/>
      <c r="I42" s="11"/>
      <c r="J42" s="11"/>
      <c r="K42" s="11">
        <v>11603.99</v>
      </c>
      <c r="L42" s="38"/>
      <c r="M42" s="1"/>
      <c r="N42" s="15">
        <f t="shared" ref="N42:N91" si="1">SUM(D42:M42)</f>
        <v>11603.99</v>
      </c>
    </row>
    <row r="43" spans="1:14" x14ac:dyDescent="0.25">
      <c r="A43" s="1" t="s">
        <v>298</v>
      </c>
      <c r="B43" s="1" t="s">
        <v>299</v>
      </c>
      <c r="C43" s="1" t="s">
        <v>677</v>
      </c>
      <c r="D43" s="15">
        <v>21579.87</v>
      </c>
      <c r="E43" s="11"/>
      <c r="F43" s="11"/>
      <c r="G43" s="11"/>
      <c r="H43" s="38"/>
      <c r="I43" s="11"/>
      <c r="J43" s="11"/>
      <c r="K43" s="11"/>
      <c r="L43" s="38"/>
      <c r="M43" s="1"/>
      <c r="N43" s="15">
        <f t="shared" si="1"/>
        <v>21579.87</v>
      </c>
    </row>
    <row r="44" spans="1:14" x14ac:dyDescent="0.25">
      <c r="A44" s="1" t="s">
        <v>304</v>
      </c>
      <c r="B44" s="1" t="s">
        <v>305</v>
      </c>
      <c r="C44" s="1" t="s">
        <v>678</v>
      </c>
      <c r="D44" s="15">
        <v>4434.38</v>
      </c>
      <c r="E44" s="11"/>
      <c r="F44" s="11"/>
      <c r="G44" s="11"/>
      <c r="H44" s="38"/>
      <c r="I44" s="11"/>
      <c r="J44" s="11"/>
      <c r="K44" s="11"/>
      <c r="L44" s="38"/>
      <c r="M44" s="1"/>
      <c r="N44" s="15">
        <f t="shared" si="1"/>
        <v>4434.38</v>
      </c>
    </row>
    <row r="45" spans="1:14" x14ac:dyDescent="0.25">
      <c r="A45" s="1" t="s">
        <v>313</v>
      </c>
      <c r="B45" s="3" t="s">
        <v>311</v>
      </c>
      <c r="C45" s="58" t="s">
        <v>679</v>
      </c>
      <c r="D45" s="33"/>
      <c r="E45" s="12"/>
      <c r="F45" s="12">
        <v>6187.5</v>
      </c>
      <c r="G45" s="12"/>
      <c r="H45" s="42"/>
      <c r="I45" s="12"/>
      <c r="J45" s="12"/>
      <c r="K45" s="12"/>
      <c r="L45" s="42"/>
      <c r="M45" s="1"/>
      <c r="N45" s="15">
        <f t="shared" si="1"/>
        <v>6187.5</v>
      </c>
    </row>
    <row r="46" spans="1:14" x14ac:dyDescent="0.25">
      <c r="A46" s="1" t="s">
        <v>318</v>
      </c>
      <c r="B46" s="1" t="s">
        <v>314</v>
      </c>
      <c r="C46" s="26" t="s">
        <v>315</v>
      </c>
      <c r="D46" s="70"/>
      <c r="E46" s="11"/>
      <c r="F46" s="11"/>
      <c r="G46" s="11"/>
      <c r="H46" s="11"/>
      <c r="I46" s="11"/>
      <c r="J46" s="11"/>
      <c r="K46" s="11"/>
      <c r="L46" s="38">
        <v>2700</v>
      </c>
      <c r="M46" s="1"/>
      <c r="N46" s="15">
        <f t="shared" si="1"/>
        <v>2700</v>
      </c>
    </row>
    <row r="47" spans="1:14" x14ac:dyDescent="0.25">
      <c r="A47" s="1" t="s">
        <v>320</v>
      </c>
      <c r="B47" s="1" t="s">
        <v>321</v>
      </c>
      <c r="C47" s="1" t="s">
        <v>680</v>
      </c>
      <c r="D47" s="15"/>
      <c r="E47" s="11"/>
      <c r="F47" s="11"/>
      <c r="G47" s="11">
        <v>7000</v>
      </c>
      <c r="H47" s="11"/>
      <c r="I47" s="11"/>
      <c r="J47" s="11"/>
      <c r="K47" s="11"/>
      <c r="L47" s="8"/>
      <c r="M47" s="1"/>
      <c r="N47" s="15">
        <f t="shared" si="1"/>
        <v>7000</v>
      </c>
    </row>
    <row r="48" spans="1:14" x14ac:dyDescent="0.25">
      <c r="A48" s="1" t="s">
        <v>324</v>
      </c>
      <c r="B48" s="1" t="s">
        <v>325</v>
      </c>
      <c r="C48" s="1" t="s">
        <v>681</v>
      </c>
      <c r="D48" s="15"/>
      <c r="E48" s="11"/>
      <c r="F48" s="11"/>
      <c r="G48" s="11"/>
      <c r="H48" s="11"/>
      <c r="I48" s="11"/>
      <c r="J48" s="11"/>
      <c r="K48" s="11">
        <v>1761.65</v>
      </c>
      <c r="L48" s="8"/>
      <c r="M48" s="1"/>
      <c r="N48" s="15">
        <f t="shared" si="1"/>
        <v>1761.65</v>
      </c>
    </row>
    <row r="49" spans="1:14" x14ac:dyDescent="0.25">
      <c r="A49" s="1" t="s">
        <v>332</v>
      </c>
      <c r="B49" s="1" t="s">
        <v>333</v>
      </c>
      <c r="C49" s="1" t="s">
        <v>682</v>
      </c>
      <c r="D49" s="15"/>
      <c r="E49" s="11"/>
      <c r="F49" s="11"/>
      <c r="G49" s="11"/>
      <c r="H49" s="11"/>
      <c r="I49" s="11"/>
      <c r="J49" s="11"/>
      <c r="K49" s="11"/>
      <c r="L49" s="8"/>
      <c r="M49" s="11">
        <v>1462.5</v>
      </c>
      <c r="N49" s="15">
        <f t="shared" si="1"/>
        <v>1462.5</v>
      </c>
    </row>
    <row r="50" spans="1:14" x14ac:dyDescent="0.25">
      <c r="A50" s="1" t="s">
        <v>363</v>
      </c>
      <c r="B50" s="56" t="s">
        <v>364</v>
      </c>
      <c r="C50" s="56" t="s">
        <v>211</v>
      </c>
      <c r="D50" s="72"/>
      <c r="E50" s="14"/>
      <c r="F50" s="14"/>
      <c r="G50" s="14"/>
      <c r="H50" s="14"/>
      <c r="I50" s="14"/>
      <c r="J50" s="14">
        <v>0.01</v>
      </c>
      <c r="K50" s="14"/>
      <c r="L50" s="41"/>
      <c r="M50" s="14"/>
      <c r="N50" s="72">
        <f t="shared" si="1"/>
        <v>0.01</v>
      </c>
    </row>
    <row r="51" spans="1:14" x14ac:dyDescent="0.25">
      <c r="A51" s="1" t="s">
        <v>365</v>
      </c>
      <c r="B51" s="1" t="s">
        <v>366</v>
      </c>
      <c r="C51" s="1" t="s">
        <v>674</v>
      </c>
      <c r="D51" s="15"/>
      <c r="E51" s="11"/>
      <c r="F51" s="11"/>
      <c r="G51" s="11">
        <v>4800</v>
      </c>
      <c r="H51" s="11"/>
      <c r="I51" s="11"/>
      <c r="J51" s="11"/>
      <c r="K51" s="11"/>
      <c r="L51" s="38"/>
      <c r="M51" s="11"/>
      <c r="N51" s="15">
        <f t="shared" si="1"/>
        <v>4800</v>
      </c>
    </row>
    <row r="52" spans="1:14" x14ac:dyDescent="0.25">
      <c r="A52" s="1" t="s">
        <v>367</v>
      </c>
      <c r="B52" s="1" t="s">
        <v>368</v>
      </c>
      <c r="C52" s="1" t="s">
        <v>683</v>
      </c>
      <c r="D52" s="15"/>
      <c r="E52" s="11"/>
      <c r="F52" s="11"/>
      <c r="G52" s="11"/>
      <c r="H52" s="11"/>
      <c r="I52" s="11"/>
      <c r="J52" s="11"/>
      <c r="K52" s="11">
        <v>2106.61</v>
      </c>
      <c r="L52" s="38"/>
      <c r="M52" s="11"/>
      <c r="N52" s="15">
        <f t="shared" si="1"/>
        <v>2106.61</v>
      </c>
    </row>
    <row r="53" spans="1:14" x14ac:dyDescent="0.25">
      <c r="A53" s="1" t="s">
        <v>373</v>
      </c>
      <c r="B53" s="57">
        <v>43858</v>
      </c>
      <c r="C53" s="1" t="s">
        <v>684</v>
      </c>
      <c r="D53" s="15"/>
      <c r="E53" s="11"/>
      <c r="F53" s="11"/>
      <c r="G53" s="11">
        <v>13200</v>
      </c>
      <c r="H53" s="11"/>
      <c r="I53" s="11"/>
      <c r="J53" s="11"/>
      <c r="K53" s="11"/>
      <c r="L53" s="38"/>
      <c r="M53" s="11"/>
      <c r="N53" s="15">
        <v>2600</v>
      </c>
    </row>
    <row r="54" spans="1:14" x14ac:dyDescent="0.25">
      <c r="A54" s="1"/>
      <c r="B54" s="57"/>
      <c r="C54" s="1" t="s">
        <v>685</v>
      </c>
      <c r="D54" s="15"/>
      <c r="E54" s="11"/>
      <c r="F54" s="11"/>
      <c r="G54" s="11"/>
      <c r="H54" s="11"/>
      <c r="I54" s="11"/>
      <c r="J54" s="11"/>
      <c r="K54" s="11"/>
      <c r="L54" s="38"/>
      <c r="M54" s="11"/>
      <c r="N54" s="15">
        <v>3000</v>
      </c>
    </row>
    <row r="55" spans="1:14" x14ac:dyDescent="0.25">
      <c r="A55" s="1"/>
      <c r="B55" s="57"/>
      <c r="C55" s="1" t="s">
        <v>686</v>
      </c>
      <c r="D55" s="15"/>
      <c r="E55" s="11"/>
      <c r="F55" s="11"/>
      <c r="G55" s="11"/>
      <c r="H55" s="11"/>
      <c r="I55" s="11"/>
      <c r="J55" s="11"/>
      <c r="K55" s="11"/>
      <c r="L55" s="38"/>
      <c r="M55" s="11"/>
      <c r="N55" s="15">
        <v>1250</v>
      </c>
    </row>
    <row r="56" spans="1:14" x14ac:dyDescent="0.25">
      <c r="A56" s="1"/>
      <c r="B56" s="57"/>
      <c r="C56" s="1" t="s">
        <v>688</v>
      </c>
      <c r="D56" s="15"/>
      <c r="E56" s="11"/>
      <c r="F56" s="11"/>
      <c r="G56" s="11"/>
      <c r="H56" s="11"/>
      <c r="I56" s="11"/>
      <c r="J56" s="11"/>
      <c r="K56" s="11"/>
      <c r="L56" s="38"/>
      <c r="M56" s="11"/>
      <c r="N56" s="15">
        <v>350</v>
      </c>
    </row>
    <row r="57" spans="1:14" x14ac:dyDescent="0.25">
      <c r="A57" s="1"/>
      <c r="B57" s="57"/>
      <c r="C57" s="1" t="s">
        <v>687</v>
      </c>
      <c r="D57" s="15"/>
      <c r="E57" s="11"/>
      <c r="F57" s="11"/>
      <c r="G57" s="11"/>
      <c r="H57" s="11"/>
      <c r="I57" s="11"/>
      <c r="J57" s="11"/>
      <c r="K57" s="11"/>
      <c r="L57" s="38"/>
      <c r="M57" s="11"/>
      <c r="N57" s="15">
        <v>6000</v>
      </c>
    </row>
    <row r="58" spans="1:14" x14ac:dyDescent="0.25">
      <c r="A58" s="1" t="s">
        <v>374</v>
      </c>
      <c r="B58" s="1" t="s">
        <v>375</v>
      </c>
      <c r="C58" s="184" t="s">
        <v>689</v>
      </c>
      <c r="D58" s="70"/>
      <c r="E58" s="11"/>
      <c r="F58" s="11"/>
      <c r="G58" s="11">
        <v>30650</v>
      </c>
      <c r="H58" s="11"/>
      <c r="I58" s="11"/>
      <c r="J58" s="11"/>
      <c r="K58" s="11"/>
      <c r="L58" s="38"/>
      <c r="M58" s="11"/>
      <c r="N58" s="15">
        <v>5500</v>
      </c>
    </row>
    <row r="59" spans="1:14" x14ac:dyDescent="0.25">
      <c r="A59" s="1"/>
      <c r="B59" s="1"/>
      <c r="C59" s="185" t="s">
        <v>690</v>
      </c>
      <c r="D59" s="70"/>
      <c r="E59" s="11"/>
      <c r="F59" s="11"/>
      <c r="G59" s="11"/>
      <c r="H59" s="11"/>
      <c r="I59" s="11"/>
      <c r="J59" s="11"/>
      <c r="K59" s="11"/>
      <c r="L59" s="38"/>
      <c r="M59" s="11"/>
      <c r="N59" s="15">
        <v>9500</v>
      </c>
    </row>
    <row r="60" spans="1:14" x14ac:dyDescent="0.25">
      <c r="A60" s="1"/>
      <c r="B60" s="1"/>
      <c r="C60" s="184" t="s">
        <v>691</v>
      </c>
      <c r="D60" s="70"/>
      <c r="E60" s="11"/>
      <c r="F60" s="11"/>
      <c r="G60" s="11"/>
      <c r="H60" s="11"/>
      <c r="I60" s="11"/>
      <c r="J60" s="11"/>
      <c r="K60" s="11"/>
      <c r="L60" s="38"/>
      <c r="M60" s="11"/>
      <c r="N60" s="15">
        <v>350</v>
      </c>
    </row>
    <row r="61" spans="1:14" x14ac:dyDescent="0.25">
      <c r="A61" s="1"/>
      <c r="B61" s="1"/>
      <c r="C61" s="184" t="s">
        <v>692</v>
      </c>
      <c r="D61" s="70"/>
      <c r="E61" s="11"/>
      <c r="F61" s="11"/>
      <c r="G61" s="11"/>
      <c r="H61" s="11"/>
      <c r="I61" s="11"/>
      <c r="J61" s="11"/>
      <c r="K61" s="11"/>
      <c r="L61" s="38"/>
      <c r="M61" s="11"/>
      <c r="N61" s="15">
        <v>5500</v>
      </c>
    </row>
    <row r="62" spans="1:14" x14ac:dyDescent="0.25">
      <c r="A62" s="1"/>
      <c r="B62" s="1"/>
      <c r="C62" s="184" t="s">
        <v>695</v>
      </c>
      <c r="D62" s="70"/>
      <c r="E62" s="11"/>
      <c r="F62" s="11"/>
      <c r="G62" s="11"/>
      <c r="H62" s="11"/>
      <c r="I62" s="11"/>
      <c r="J62" s="11"/>
      <c r="K62" s="11"/>
      <c r="L62" s="38"/>
      <c r="M62" s="11"/>
      <c r="N62" s="15">
        <v>5500</v>
      </c>
    </row>
    <row r="63" spans="1:14" x14ac:dyDescent="0.25">
      <c r="A63" s="1"/>
      <c r="B63" s="1"/>
      <c r="C63" s="184" t="s">
        <v>696</v>
      </c>
      <c r="D63" s="70"/>
      <c r="E63" s="11"/>
      <c r="F63" s="11"/>
      <c r="G63" s="11"/>
      <c r="H63" s="11"/>
      <c r="I63" s="11"/>
      <c r="J63" s="11"/>
      <c r="K63" s="11"/>
      <c r="L63" s="38"/>
      <c r="M63" s="11"/>
      <c r="N63" s="15">
        <v>2500</v>
      </c>
    </row>
    <row r="64" spans="1:14" x14ac:dyDescent="0.25">
      <c r="A64" s="1"/>
      <c r="B64" s="1"/>
      <c r="C64" s="184" t="s">
        <v>693</v>
      </c>
      <c r="D64" s="70"/>
      <c r="E64" s="11"/>
      <c r="F64" s="11"/>
      <c r="G64" s="11"/>
      <c r="H64" s="11"/>
      <c r="I64" s="11"/>
      <c r="J64" s="11"/>
      <c r="K64" s="11"/>
      <c r="L64" s="38"/>
      <c r="M64" s="11"/>
      <c r="N64" s="15">
        <v>900</v>
      </c>
    </row>
    <row r="65" spans="1:15" x14ac:dyDescent="0.25">
      <c r="A65" s="1"/>
      <c r="B65" s="1"/>
      <c r="C65" s="184" t="s">
        <v>694</v>
      </c>
      <c r="D65" s="70"/>
      <c r="E65" s="11"/>
      <c r="F65" s="11"/>
      <c r="G65" s="11"/>
      <c r="H65" s="11"/>
      <c r="I65" s="11"/>
      <c r="J65" s="11"/>
      <c r="K65" s="11"/>
      <c r="L65" s="38"/>
      <c r="M65" s="11"/>
      <c r="N65" s="15">
        <v>900</v>
      </c>
      <c r="O65" s="2"/>
    </row>
    <row r="66" spans="1:15" x14ac:dyDescent="0.25">
      <c r="A66" s="1" t="s">
        <v>376</v>
      </c>
      <c r="B66" s="1" t="s">
        <v>377</v>
      </c>
      <c r="C66" s="184" t="s">
        <v>697</v>
      </c>
      <c r="D66" s="15"/>
      <c r="E66" s="11"/>
      <c r="F66" s="11"/>
      <c r="G66" s="11">
        <v>21925</v>
      </c>
      <c r="H66" s="11"/>
      <c r="I66" s="11"/>
      <c r="J66" s="11"/>
      <c r="K66" s="11"/>
      <c r="L66" s="38"/>
      <c r="M66" s="11"/>
      <c r="N66" s="15">
        <v>11800</v>
      </c>
    </row>
    <row r="67" spans="1:15" x14ac:dyDescent="0.25">
      <c r="A67" s="1"/>
      <c r="B67" s="1"/>
      <c r="C67" s="184" t="s">
        <v>698</v>
      </c>
      <c r="D67" s="15"/>
      <c r="E67" s="11"/>
      <c r="F67" s="11"/>
      <c r="G67" s="11"/>
      <c r="H67" s="11"/>
      <c r="I67" s="11"/>
      <c r="J67" s="11"/>
      <c r="K67" s="11"/>
      <c r="L67" s="38"/>
      <c r="M67" s="11"/>
      <c r="N67" s="15">
        <v>3900</v>
      </c>
    </row>
    <row r="68" spans="1:15" x14ac:dyDescent="0.25">
      <c r="A68" s="1"/>
      <c r="B68" s="1"/>
      <c r="C68" s="184" t="s">
        <v>699</v>
      </c>
      <c r="D68" s="15"/>
      <c r="E68" s="11"/>
      <c r="F68" s="11"/>
      <c r="G68" s="11"/>
      <c r="H68" s="11"/>
      <c r="I68" s="11"/>
      <c r="J68" s="11"/>
      <c r="K68" s="11"/>
      <c r="L68" s="38"/>
      <c r="M68" s="11"/>
      <c r="N68" s="15">
        <v>350</v>
      </c>
    </row>
    <row r="69" spans="1:15" x14ac:dyDescent="0.25">
      <c r="A69" s="1"/>
      <c r="B69" s="1"/>
      <c r="C69" s="184" t="s">
        <v>700</v>
      </c>
      <c r="D69" s="15"/>
      <c r="E69" s="11"/>
      <c r="F69" s="11"/>
      <c r="G69" s="11"/>
      <c r="H69" s="11"/>
      <c r="I69" s="11"/>
      <c r="J69" s="11"/>
      <c r="K69" s="11"/>
      <c r="L69" s="38"/>
      <c r="M69" s="11"/>
      <c r="N69" s="15">
        <v>5375</v>
      </c>
    </row>
    <row r="70" spans="1:15" x14ac:dyDescent="0.25">
      <c r="A70" s="1"/>
      <c r="B70" s="1"/>
      <c r="C70" s="184" t="s">
        <v>701</v>
      </c>
      <c r="D70" s="15"/>
      <c r="E70" s="11"/>
      <c r="F70" s="11"/>
      <c r="G70" s="11"/>
      <c r="H70" s="11"/>
      <c r="I70" s="11"/>
      <c r="J70" s="11"/>
      <c r="K70" s="11"/>
      <c r="L70" s="38"/>
      <c r="M70" s="11"/>
      <c r="N70" s="15">
        <v>500</v>
      </c>
    </row>
    <row r="71" spans="1:15" x14ac:dyDescent="0.25">
      <c r="A71" s="1" t="s">
        <v>378</v>
      </c>
      <c r="B71" s="1" t="s">
        <v>379</v>
      </c>
      <c r="C71" s="1" t="s">
        <v>702</v>
      </c>
      <c r="D71" s="15"/>
      <c r="E71" s="11"/>
      <c r="F71" s="11"/>
      <c r="G71" s="11">
        <v>350</v>
      </c>
      <c r="H71" s="11"/>
      <c r="I71" s="11"/>
      <c r="J71" s="11"/>
      <c r="K71" s="11"/>
      <c r="L71" s="38"/>
      <c r="M71" s="11"/>
      <c r="N71" s="15">
        <f t="shared" si="1"/>
        <v>350</v>
      </c>
    </row>
    <row r="72" spans="1:15" x14ac:dyDescent="0.25">
      <c r="A72" s="1" t="s">
        <v>18</v>
      </c>
      <c r="B72" s="1" t="s">
        <v>382</v>
      </c>
      <c r="C72" s="1" t="s">
        <v>703</v>
      </c>
      <c r="D72" s="15"/>
      <c r="E72" s="11"/>
      <c r="F72" s="11"/>
      <c r="G72" s="11">
        <v>4000</v>
      </c>
      <c r="H72" s="11"/>
      <c r="I72" s="11"/>
      <c r="J72" s="11"/>
      <c r="K72" s="11"/>
      <c r="L72" s="38"/>
      <c r="M72" s="11"/>
      <c r="N72" s="15">
        <f t="shared" si="1"/>
        <v>4000</v>
      </c>
    </row>
    <row r="73" spans="1:15" x14ac:dyDescent="0.25">
      <c r="A73" s="1" t="s">
        <v>19</v>
      </c>
      <c r="B73" s="1" t="s">
        <v>383</v>
      </c>
      <c r="C73" s="1" t="s">
        <v>704</v>
      </c>
      <c r="D73" s="15"/>
      <c r="E73" s="11"/>
      <c r="F73" s="11"/>
      <c r="G73" s="11"/>
      <c r="H73" s="11"/>
      <c r="I73" s="11"/>
      <c r="J73" s="11"/>
      <c r="K73" s="11">
        <v>2611.62</v>
      </c>
      <c r="L73" s="38"/>
      <c r="M73" s="11"/>
      <c r="N73" s="15">
        <f t="shared" si="1"/>
        <v>2611.62</v>
      </c>
    </row>
    <row r="74" spans="1:15" x14ac:dyDescent="0.25">
      <c r="A74" s="1" t="s">
        <v>31</v>
      </c>
      <c r="B74" s="1" t="s">
        <v>384</v>
      </c>
      <c r="C74" s="1" t="s">
        <v>705</v>
      </c>
      <c r="D74" s="15"/>
      <c r="E74" s="11"/>
      <c r="F74" s="11"/>
      <c r="G74" s="11">
        <v>250</v>
      </c>
      <c r="H74" s="11"/>
      <c r="I74" s="11"/>
      <c r="J74" s="11"/>
      <c r="K74" s="11"/>
      <c r="L74" s="38"/>
      <c r="M74" s="11"/>
      <c r="N74" s="15">
        <f t="shared" si="1"/>
        <v>250</v>
      </c>
    </row>
    <row r="75" spans="1:15" x14ac:dyDescent="0.25">
      <c r="A75" s="1" t="s">
        <v>150</v>
      </c>
      <c r="B75" s="1" t="s">
        <v>386</v>
      </c>
      <c r="C75" s="1" t="s">
        <v>706</v>
      </c>
      <c r="D75" s="15"/>
      <c r="E75" s="11"/>
      <c r="F75" s="11"/>
      <c r="G75" s="11">
        <v>98200</v>
      </c>
      <c r="H75" s="11"/>
      <c r="I75" s="11"/>
      <c r="J75" s="11"/>
      <c r="K75" s="11"/>
      <c r="L75" s="38"/>
      <c r="M75" s="11"/>
      <c r="N75" s="15">
        <f t="shared" si="1"/>
        <v>98200</v>
      </c>
    </row>
    <row r="76" spans="1:15" x14ac:dyDescent="0.25">
      <c r="A76" s="1" t="s">
        <v>158</v>
      </c>
      <c r="B76" s="1" t="s">
        <v>390</v>
      </c>
      <c r="C76" s="1" t="s">
        <v>707</v>
      </c>
      <c r="D76" s="15"/>
      <c r="E76" s="11"/>
      <c r="F76" s="11"/>
      <c r="G76" s="11">
        <v>1300</v>
      </c>
      <c r="H76" s="11"/>
      <c r="I76" s="11"/>
      <c r="J76" s="11"/>
      <c r="K76" s="11"/>
      <c r="L76" s="38"/>
      <c r="M76" s="11"/>
      <c r="N76" s="15">
        <v>850</v>
      </c>
    </row>
    <row r="77" spans="1:15" x14ac:dyDescent="0.25">
      <c r="A77" s="1"/>
      <c r="B77" s="1"/>
      <c r="C77" s="1" t="s">
        <v>708</v>
      </c>
      <c r="D77" s="15"/>
      <c r="E77" s="11"/>
      <c r="F77" s="11"/>
      <c r="G77" s="11"/>
      <c r="H77" s="11"/>
      <c r="I77" s="11"/>
      <c r="J77" s="11"/>
      <c r="K77" s="11"/>
      <c r="L77" s="38"/>
      <c r="M77" s="11"/>
      <c r="N77" s="15">
        <v>450</v>
      </c>
    </row>
    <row r="78" spans="1:15" x14ac:dyDescent="0.25">
      <c r="A78" s="1" t="s">
        <v>160</v>
      </c>
      <c r="B78" s="1" t="s">
        <v>391</v>
      </c>
      <c r="C78" s="1" t="s">
        <v>709</v>
      </c>
      <c r="D78" s="15"/>
      <c r="E78" s="11"/>
      <c r="F78" s="11"/>
      <c r="G78" s="11">
        <v>4300</v>
      </c>
      <c r="H78" s="11"/>
      <c r="I78" s="11"/>
      <c r="J78" s="11"/>
      <c r="K78" s="11"/>
      <c r="L78" s="38"/>
      <c r="M78" s="11"/>
      <c r="N78" s="15">
        <v>2800</v>
      </c>
    </row>
    <row r="79" spans="1:15" x14ac:dyDescent="0.25">
      <c r="A79" s="1"/>
      <c r="B79" s="1"/>
      <c r="C79" s="1" t="s">
        <v>710</v>
      </c>
      <c r="D79" s="15"/>
      <c r="E79" s="11"/>
      <c r="F79" s="11"/>
      <c r="G79" s="11"/>
      <c r="H79" s="11"/>
      <c r="I79" s="11"/>
      <c r="J79" s="11"/>
      <c r="K79" s="11"/>
      <c r="L79" s="38"/>
      <c r="M79" s="11"/>
      <c r="N79" s="15">
        <v>1500</v>
      </c>
    </row>
    <row r="80" spans="1:15" x14ac:dyDescent="0.25">
      <c r="A80" s="1" t="s">
        <v>162</v>
      </c>
      <c r="B80" s="1" t="s">
        <v>392</v>
      </c>
      <c r="C80" s="1" t="s">
        <v>711</v>
      </c>
      <c r="D80" s="15"/>
      <c r="E80" s="11"/>
      <c r="F80" s="11"/>
      <c r="G80" s="11">
        <v>1250</v>
      </c>
      <c r="H80" s="11"/>
      <c r="I80" s="11"/>
      <c r="J80" s="11"/>
      <c r="K80" s="11"/>
      <c r="L80" s="38"/>
      <c r="M80" s="11"/>
      <c r="N80" s="15">
        <f t="shared" si="1"/>
        <v>1250</v>
      </c>
    </row>
    <row r="81" spans="1:18" x14ac:dyDescent="0.25">
      <c r="A81" s="1" t="s">
        <v>167</v>
      </c>
      <c r="B81" s="1" t="s">
        <v>396</v>
      </c>
      <c r="C81" s="1" t="s">
        <v>712</v>
      </c>
      <c r="D81" s="15"/>
      <c r="E81" s="11"/>
      <c r="F81" s="11"/>
      <c r="G81" s="11">
        <v>25775</v>
      </c>
      <c r="H81" s="11"/>
      <c r="I81" s="11"/>
      <c r="J81" s="11"/>
      <c r="K81" s="11"/>
      <c r="L81" s="38"/>
      <c r="M81" s="11"/>
      <c r="N81" s="15">
        <v>750</v>
      </c>
    </row>
    <row r="82" spans="1:18" x14ac:dyDescent="0.25">
      <c r="A82" s="1"/>
      <c r="B82" s="1"/>
      <c r="C82" s="1" t="s">
        <v>713</v>
      </c>
      <c r="D82" s="15"/>
      <c r="E82" s="11"/>
      <c r="F82" s="11"/>
      <c r="G82" s="11"/>
      <c r="H82" s="11"/>
      <c r="I82" s="11"/>
      <c r="J82" s="11"/>
      <c r="K82" s="11"/>
      <c r="L82" s="38"/>
      <c r="M82" s="11"/>
      <c r="N82" s="15">
        <v>3125</v>
      </c>
    </row>
    <row r="83" spans="1:18" x14ac:dyDescent="0.25">
      <c r="A83" s="1"/>
      <c r="B83" s="1"/>
      <c r="C83" s="1" t="s">
        <v>714</v>
      </c>
      <c r="D83" s="15"/>
      <c r="E83" s="11"/>
      <c r="F83" s="11"/>
      <c r="G83" s="11"/>
      <c r="H83" s="11"/>
      <c r="I83" s="11"/>
      <c r="J83" s="11"/>
      <c r="K83" s="11"/>
      <c r="L83" s="38"/>
      <c r="M83" s="11"/>
      <c r="N83" s="15">
        <v>1350</v>
      </c>
    </row>
    <row r="84" spans="1:18" x14ac:dyDescent="0.25">
      <c r="A84" s="1"/>
      <c r="B84" s="1"/>
      <c r="C84" s="26" t="s">
        <v>715</v>
      </c>
      <c r="D84" s="15"/>
      <c r="E84" s="11"/>
      <c r="F84" s="11"/>
      <c r="G84" s="11"/>
      <c r="H84" s="11"/>
      <c r="I84" s="11"/>
      <c r="J84" s="11"/>
      <c r="K84" s="11"/>
      <c r="L84" s="38"/>
      <c r="M84" s="11"/>
      <c r="N84" s="15">
        <v>20550</v>
      </c>
    </row>
    <row r="85" spans="1:18" x14ac:dyDescent="0.25">
      <c r="A85" s="1" t="s">
        <v>169</v>
      </c>
      <c r="B85" s="1" t="s">
        <v>397</v>
      </c>
      <c r="C85" s="1" t="s">
        <v>716</v>
      </c>
      <c r="D85" s="15"/>
      <c r="E85" s="11"/>
      <c r="F85" s="11"/>
      <c r="G85" s="11">
        <v>900</v>
      </c>
      <c r="H85" s="11"/>
      <c r="I85" s="11"/>
      <c r="J85" s="11"/>
      <c r="K85" s="11"/>
      <c r="L85" s="38"/>
      <c r="M85" s="11"/>
      <c r="N85" s="15">
        <f t="shared" si="1"/>
        <v>900</v>
      </c>
    </row>
    <row r="86" spans="1:18" x14ac:dyDescent="0.25">
      <c r="A86" s="1" t="s">
        <v>188</v>
      </c>
      <c r="B86" s="1" t="s">
        <v>557</v>
      </c>
      <c r="C86" s="1" t="s">
        <v>717</v>
      </c>
      <c r="D86" s="11"/>
      <c r="E86" s="11"/>
      <c r="F86" s="11"/>
      <c r="G86" s="11">
        <v>70000</v>
      </c>
      <c r="H86" s="11"/>
      <c r="I86" s="11"/>
      <c r="J86" s="11"/>
      <c r="K86" s="11"/>
      <c r="L86" s="11"/>
      <c r="M86" s="11"/>
      <c r="N86" s="15">
        <f t="shared" si="1"/>
        <v>70000</v>
      </c>
    </row>
    <row r="87" spans="1:18" x14ac:dyDescent="0.25">
      <c r="A87" s="1" t="s">
        <v>189</v>
      </c>
      <c r="B87" s="1" t="s">
        <v>636</v>
      </c>
      <c r="C87" s="1" t="s">
        <v>718</v>
      </c>
      <c r="D87" s="11"/>
      <c r="E87" s="11"/>
      <c r="F87" s="11">
        <v>55250</v>
      </c>
      <c r="G87" s="11"/>
      <c r="H87" s="11"/>
      <c r="I87" s="11"/>
      <c r="J87" s="11"/>
      <c r="K87" s="11"/>
      <c r="L87" s="11"/>
      <c r="M87" s="11"/>
      <c r="N87" s="15">
        <f t="shared" si="1"/>
        <v>55250</v>
      </c>
    </row>
    <row r="88" spans="1:18" x14ac:dyDescent="0.25">
      <c r="A88" s="1" t="s">
        <v>191</v>
      </c>
      <c r="B88" s="1" t="s">
        <v>637</v>
      </c>
      <c r="C88" s="1" t="s">
        <v>638</v>
      </c>
      <c r="D88" s="11"/>
      <c r="E88" s="11"/>
      <c r="F88" s="11"/>
      <c r="G88" s="11"/>
      <c r="H88" s="11"/>
      <c r="I88" s="11"/>
      <c r="J88" s="11">
        <v>0.01</v>
      </c>
      <c r="K88" s="11"/>
      <c r="L88" s="11"/>
      <c r="M88" s="11"/>
      <c r="N88" s="15">
        <f t="shared" si="1"/>
        <v>0.01</v>
      </c>
    </row>
    <row r="89" spans="1:18" x14ac:dyDescent="0.25">
      <c r="A89" s="1" t="s">
        <v>193</v>
      </c>
      <c r="B89" s="1" t="s">
        <v>639</v>
      </c>
      <c r="C89" s="1" t="s">
        <v>719</v>
      </c>
      <c r="D89" s="11"/>
      <c r="E89" s="11"/>
      <c r="F89" s="11"/>
      <c r="G89" s="11">
        <v>900</v>
      </c>
      <c r="H89" s="11"/>
      <c r="I89" s="11"/>
      <c r="J89" s="11"/>
      <c r="K89" s="11"/>
      <c r="L89" s="11"/>
      <c r="M89" s="11"/>
      <c r="N89" s="15">
        <f t="shared" si="1"/>
        <v>900</v>
      </c>
    </row>
    <row r="90" spans="1:18" x14ac:dyDescent="0.25">
      <c r="A90" s="1" t="s">
        <v>201</v>
      </c>
      <c r="B90" s="1" t="s">
        <v>640</v>
      </c>
      <c r="C90" s="5" t="s">
        <v>720</v>
      </c>
      <c r="D90" s="55"/>
      <c r="E90" s="11"/>
      <c r="F90" s="11"/>
      <c r="G90" s="11">
        <v>37586.980000000003</v>
      </c>
      <c r="H90" s="11"/>
      <c r="I90" s="11"/>
      <c r="J90" s="11"/>
      <c r="K90" s="11"/>
      <c r="L90" s="11"/>
      <c r="M90" s="11"/>
      <c r="N90" s="15">
        <f t="shared" si="1"/>
        <v>37586.980000000003</v>
      </c>
    </row>
    <row r="91" spans="1:18" x14ac:dyDescent="0.25">
      <c r="A91" s="1" t="s">
        <v>213</v>
      </c>
      <c r="B91" s="1" t="s">
        <v>641</v>
      </c>
      <c r="C91" s="1" t="s">
        <v>721</v>
      </c>
      <c r="D91" s="11"/>
      <c r="E91" s="11"/>
      <c r="F91" s="11">
        <v>90000</v>
      </c>
      <c r="G91" s="11"/>
      <c r="H91" s="11"/>
      <c r="I91" s="11"/>
      <c r="J91" s="11"/>
      <c r="K91" s="11"/>
      <c r="L91" s="11"/>
      <c r="M91" s="11"/>
      <c r="N91" s="15">
        <f t="shared" si="1"/>
        <v>90000</v>
      </c>
    </row>
    <row r="92" spans="1:18" x14ac:dyDescent="0.25">
      <c r="A92" s="29" t="s">
        <v>216</v>
      </c>
      <c r="B92" s="29" t="s">
        <v>722</v>
      </c>
      <c r="C92" s="1" t="s">
        <v>728</v>
      </c>
      <c r="D92" s="11"/>
      <c r="E92" s="11"/>
      <c r="F92" s="11"/>
      <c r="G92" s="11"/>
      <c r="H92" s="11"/>
      <c r="I92" s="11"/>
      <c r="J92" s="11"/>
      <c r="K92" s="11"/>
      <c r="L92" s="11"/>
      <c r="M92" s="11"/>
      <c r="N92" s="15">
        <v>25337.5</v>
      </c>
    </row>
    <row r="93" spans="1:18" ht="15.75" thickBot="1" x14ac:dyDescent="0.3">
      <c r="A93" s="178"/>
      <c r="B93" s="4"/>
      <c r="C93" s="3"/>
      <c r="D93" s="11"/>
      <c r="E93" s="11"/>
      <c r="F93" s="11"/>
      <c r="G93" s="11"/>
      <c r="H93" s="11"/>
      <c r="I93" s="11"/>
      <c r="J93" s="11"/>
      <c r="K93" s="11"/>
      <c r="L93" s="11"/>
      <c r="M93" s="11"/>
      <c r="N93" s="12"/>
    </row>
    <row r="94" spans="1:18" ht="15.75" thickBot="1" x14ac:dyDescent="0.3">
      <c r="A94" s="178"/>
      <c r="B94" s="4"/>
      <c r="C94" s="67" t="s">
        <v>648</v>
      </c>
      <c r="D94" s="160">
        <f t="shared" ref="D94:M94" si="2">SUM(D5:D93)</f>
        <v>326834.63</v>
      </c>
      <c r="E94" s="15">
        <f t="shared" si="2"/>
        <v>634818.68999999994</v>
      </c>
      <c r="F94" s="15">
        <f t="shared" si="2"/>
        <v>151437.5</v>
      </c>
      <c r="G94" s="15">
        <f t="shared" si="2"/>
        <v>549101.48</v>
      </c>
      <c r="H94" s="15">
        <f t="shared" si="2"/>
        <v>59072.06</v>
      </c>
      <c r="I94" s="15">
        <f t="shared" si="2"/>
        <v>370.08</v>
      </c>
      <c r="J94" s="15">
        <f t="shared" si="2"/>
        <v>0.79</v>
      </c>
      <c r="K94" s="15">
        <f t="shared" si="2"/>
        <v>18083.87</v>
      </c>
      <c r="L94" s="15">
        <f t="shared" si="2"/>
        <v>17700</v>
      </c>
      <c r="M94" s="181">
        <f t="shared" si="2"/>
        <v>1462.5</v>
      </c>
      <c r="N94" s="24">
        <f>SUM(N4:N93)</f>
        <v>1784219.1</v>
      </c>
      <c r="O94" s="2">
        <v>220000</v>
      </c>
      <c r="P94" s="2">
        <f>SUM(N94:O94)</f>
        <v>2004219.1</v>
      </c>
      <c r="Q94" s="2"/>
      <c r="R94" s="2"/>
    </row>
    <row r="95" spans="1:18" x14ac:dyDescent="0.25">
      <c r="A95" s="201" t="s">
        <v>571</v>
      </c>
      <c r="B95" s="68"/>
      <c r="C95" s="4"/>
      <c r="D95" s="17"/>
      <c r="E95" s="17"/>
      <c r="F95" s="17"/>
      <c r="G95" s="17"/>
      <c r="H95" s="17"/>
      <c r="I95" s="17"/>
      <c r="J95" s="17"/>
      <c r="K95" s="17"/>
      <c r="L95" s="17"/>
      <c r="M95" s="17"/>
    </row>
    <row r="96" spans="1:18" x14ac:dyDescent="0.25">
      <c r="A96" s="1" t="s">
        <v>595</v>
      </c>
      <c r="B96" s="1" t="s">
        <v>596</v>
      </c>
      <c r="C96" s="1" t="s">
        <v>724</v>
      </c>
      <c r="D96" s="11"/>
      <c r="E96" s="11"/>
      <c r="F96" s="11">
        <v>3750</v>
      </c>
      <c r="G96" s="11"/>
      <c r="H96" s="11"/>
      <c r="I96" s="11"/>
      <c r="J96" s="11"/>
      <c r="K96" s="11"/>
      <c r="L96" s="11"/>
      <c r="M96" s="11"/>
      <c r="N96" s="11">
        <f t="shared" ref="N96:N116" si="3">SUM(D96:M96)</f>
        <v>3750</v>
      </c>
    </row>
    <row r="97" spans="1:14" x14ac:dyDescent="0.25">
      <c r="A97" s="1" t="s">
        <v>597</v>
      </c>
      <c r="B97" s="1" t="s">
        <v>596</v>
      </c>
      <c r="C97" s="1" t="s">
        <v>598</v>
      </c>
      <c r="D97" s="11"/>
      <c r="E97" s="11"/>
      <c r="F97" s="11">
        <v>1923.75</v>
      </c>
      <c r="G97" s="11"/>
      <c r="H97" s="11"/>
      <c r="I97" s="11"/>
      <c r="J97" s="11"/>
      <c r="K97" s="11"/>
      <c r="L97" s="11"/>
      <c r="M97" s="11"/>
      <c r="N97" s="11">
        <f t="shared" si="3"/>
        <v>1923.75</v>
      </c>
    </row>
    <row r="98" spans="1:14" x14ac:dyDescent="0.25">
      <c r="A98" s="1" t="s">
        <v>599</v>
      </c>
      <c r="B98" s="1" t="s">
        <v>600</v>
      </c>
      <c r="C98" s="1" t="s">
        <v>601</v>
      </c>
      <c r="D98" s="11"/>
      <c r="E98" s="11"/>
      <c r="F98" s="11">
        <v>2801.25</v>
      </c>
      <c r="G98" s="11"/>
      <c r="H98" s="11"/>
      <c r="I98" s="11"/>
      <c r="J98" s="11"/>
      <c r="K98" s="11"/>
      <c r="L98" s="11"/>
      <c r="M98" s="11"/>
      <c r="N98" s="11">
        <f t="shared" si="3"/>
        <v>2801.25</v>
      </c>
    </row>
    <row r="99" spans="1:14" x14ac:dyDescent="0.25">
      <c r="A99" s="1" t="s">
        <v>602</v>
      </c>
      <c r="B99" s="1" t="s">
        <v>600</v>
      </c>
      <c r="C99" s="1" t="s">
        <v>603</v>
      </c>
      <c r="D99" s="11"/>
      <c r="E99" s="11"/>
      <c r="F99" s="11">
        <v>68.94</v>
      </c>
      <c r="G99" s="11"/>
      <c r="H99" s="11"/>
      <c r="I99" s="11"/>
      <c r="J99" s="11"/>
      <c r="K99" s="11"/>
      <c r="L99" s="11"/>
      <c r="M99" s="11"/>
      <c r="N99" s="11">
        <f t="shared" si="3"/>
        <v>68.94</v>
      </c>
    </row>
    <row r="100" spans="1:14" x14ac:dyDescent="0.25">
      <c r="A100" s="1" t="s">
        <v>604</v>
      </c>
      <c r="B100" s="1" t="s">
        <v>136</v>
      </c>
      <c r="C100" s="1" t="s">
        <v>603</v>
      </c>
      <c r="D100" s="11"/>
      <c r="E100" s="11"/>
      <c r="F100" s="11">
        <v>68.94</v>
      </c>
      <c r="G100" s="11"/>
      <c r="H100" s="11"/>
      <c r="I100" s="11"/>
      <c r="J100" s="11"/>
      <c r="K100" s="11"/>
      <c r="L100" s="11"/>
      <c r="M100" s="11"/>
      <c r="N100" s="11">
        <f t="shared" si="3"/>
        <v>68.94</v>
      </c>
    </row>
    <row r="101" spans="1:14" x14ac:dyDescent="0.25">
      <c r="A101" s="1" t="s">
        <v>605</v>
      </c>
      <c r="B101" s="1" t="s">
        <v>137</v>
      </c>
      <c r="C101" s="1" t="s">
        <v>606</v>
      </c>
      <c r="D101" s="11"/>
      <c r="E101" s="11">
        <v>1377.08</v>
      </c>
      <c r="F101" s="11"/>
      <c r="G101" s="11"/>
      <c r="H101" s="11"/>
      <c r="I101" s="11"/>
      <c r="J101" s="11"/>
      <c r="K101" s="11"/>
      <c r="L101" s="11"/>
      <c r="M101" s="11"/>
      <c r="N101" s="11">
        <f t="shared" si="3"/>
        <v>1377.08</v>
      </c>
    </row>
    <row r="102" spans="1:14" x14ac:dyDescent="0.25">
      <c r="A102" s="1" t="s">
        <v>607</v>
      </c>
      <c r="B102" s="1" t="s">
        <v>151</v>
      </c>
      <c r="C102" s="1" t="s">
        <v>608</v>
      </c>
      <c r="D102" s="11"/>
      <c r="E102" s="11"/>
      <c r="F102" s="11">
        <v>68.94</v>
      </c>
      <c r="G102" s="11"/>
      <c r="H102" s="11"/>
      <c r="I102" s="11"/>
      <c r="J102" s="11"/>
      <c r="K102" s="11"/>
      <c r="L102" s="11"/>
      <c r="M102" s="11"/>
      <c r="N102" s="11">
        <f t="shared" si="3"/>
        <v>68.94</v>
      </c>
    </row>
    <row r="103" spans="1:14" x14ac:dyDescent="0.25">
      <c r="A103" s="1" t="s">
        <v>609</v>
      </c>
      <c r="B103" s="1" t="s">
        <v>163</v>
      </c>
      <c r="C103" s="1" t="s">
        <v>610</v>
      </c>
      <c r="D103" s="11"/>
      <c r="E103" s="11"/>
      <c r="F103" s="11"/>
      <c r="G103" s="11"/>
      <c r="H103" s="11"/>
      <c r="I103" s="11"/>
      <c r="J103" s="11"/>
      <c r="K103" s="11"/>
      <c r="L103" s="11"/>
      <c r="M103" s="11">
        <v>945.1</v>
      </c>
      <c r="N103" s="11">
        <f t="shared" si="3"/>
        <v>945.1</v>
      </c>
    </row>
    <row r="104" spans="1:14" x14ac:dyDescent="0.25">
      <c r="A104" s="1" t="s">
        <v>611</v>
      </c>
      <c r="B104" s="1" t="s">
        <v>410</v>
      </c>
      <c r="C104" s="1" t="s">
        <v>603</v>
      </c>
      <c r="D104" s="11"/>
      <c r="E104" s="11"/>
      <c r="F104" s="11">
        <v>68.94</v>
      </c>
      <c r="G104" s="11"/>
      <c r="H104" s="11"/>
      <c r="I104" s="11"/>
      <c r="J104" s="11"/>
      <c r="K104" s="11"/>
      <c r="L104" s="11"/>
      <c r="M104" s="11"/>
      <c r="N104" s="11">
        <f t="shared" si="3"/>
        <v>68.94</v>
      </c>
    </row>
    <row r="105" spans="1:14" x14ac:dyDescent="0.25">
      <c r="A105" s="1" t="s">
        <v>612</v>
      </c>
      <c r="B105" s="1" t="s">
        <v>163</v>
      </c>
      <c r="C105" s="1" t="s">
        <v>613</v>
      </c>
      <c r="D105" s="11">
        <v>1578.2</v>
      </c>
      <c r="E105" s="11"/>
      <c r="F105" s="11"/>
      <c r="G105" s="11"/>
      <c r="H105" s="11"/>
      <c r="I105" s="11"/>
      <c r="J105" s="11"/>
      <c r="K105" s="11"/>
      <c r="L105" s="11"/>
      <c r="M105" s="11"/>
      <c r="N105" s="11">
        <f t="shared" si="3"/>
        <v>1578.2</v>
      </c>
    </row>
    <row r="106" spans="1:14" x14ac:dyDescent="0.25">
      <c r="A106" s="1" t="s">
        <v>614</v>
      </c>
      <c r="B106" s="1" t="s">
        <v>196</v>
      </c>
      <c r="C106" s="1" t="s">
        <v>608</v>
      </c>
      <c r="D106" s="11"/>
      <c r="E106" s="11"/>
      <c r="F106" s="11">
        <v>68.94</v>
      </c>
      <c r="G106" s="11"/>
      <c r="H106" s="11"/>
      <c r="I106" s="11"/>
      <c r="J106" s="11"/>
      <c r="K106" s="11"/>
      <c r="L106" s="11"/>
      <c r="M106" s="11"/>
      <c r="N106" s="11">
        <f t="shared" si="3"/>
        <v>68.94</v>
      </c>
    </row>
    <row r="107" spans="1:14" x14ac:dyDescent="0.25">
      <c r="A107" s="1" t="s">
        <v>615</v>
      </c>
      <c r="B107" s="1" t="s">
        <v>616</v>
      </c>
      <c r="C107" s="1" t="s">
        <v>617</v>
      </c>
      <c r="D107" s="11">
        <v>29974.93</v>
      </c>
      <c r="E107" s="11"/>
      <c r="F107" s="11"/>
      <c r="G107" s="11"/>
      <c r="H107" s="11"/>
      <c r="I107" s="11"/>
      <c r="J107" s="11"/>
      <c r="K107" s="11"/>
      <c r="L107" s="11"/>
      <c r="M107" s="11"/>
      <c r="N107" s="11">
        <f t="shared" si="3"/>
        <v>29974.93</v>
      </c>
    </row>
    <row r="108" spans="1:14" x14ac:dyDescent="0.25">
      <c r="A108" s="1" t="s">
        <v>618</v>
      </c>
      <c r="B108" s="1" t="s">
        <v>619</v>
      </c>
      <c r="C108" s="1" t="s">
        <v>608</v>
      </c>
      <c r="D108" s="11"/>
      <c r="E108" s="11"/>
      <c r="F108" s="11">
        <v>68.94</v>
      </c>
      <c r="G108" s="11"/>
      <c r="H108" s="11"/>
      <c r="I108" s="11"/>
      <c r="J108" s="11"/>
      <c r="K108" s="11"/>
      <c r="L108" s="11"/>
      <c r="M108" s="11"/>
      <c r="N108" s="11">
        <f t="shared" si="3"/>
        <v>68.94</v>
      </c>
    </row>
    <row r="109" spans="1:14" x14ac:dyDescent="0.25">
      <c r="A109" s="1" t="s">
        <v>620</v>
      </c>
      <c r="B109" s="1" t="s">
        <v>243</v>
      </c>
      <c r="C109" s="1" t="s">
        <v>621</v>
      </c>
      <c r="D109" s="11"/>
      <c r="E109" s="11"/>
      <c r="F109" s="11">
        <v>1320</v>
      </c>
      <c r="G109" s="11"/>
      <c r="H109" s="11"/>
      <c r="I109" s="11"/>
      <c r="J109" s="11"/>
      <c r="K109" s="11"/>
      <c r="L109" s="11"/>
      <c r="M109" s="11"/>
      <c r="N109" s="11">
        <f t="shared" si="3"/>
        <v>1320</v>
      </c>
    </row>
    <row r="110" spans="1:14" x14ac:dyDescent="0.25">
      <c r="A110" s="1" t="s">
        <v>622</v>
      </c>
      <c r="B110" s="1" t="s">
        <v>623</v>
      </c>
      <c r="C110" s="1" t="s">
        <v>603</v>
      </c>
      <c r="D110" s="11"/>
      <c r="E110" s="11"/>
      <c r="F110" s="11">
        <v>126.78</v>
      </c>
      <c r="G110" s="11"/>
      <c r="H110" s="11"/>
      <c r="I110" s="11"/>
      <c r="J110" s="11"/>
      <c r="K110" s="11"/>
      <c r="L110" s="11"/>
      <c r="M110" s="11"/>
      <c r="N110" s="11">
        <f t="shared" si="3"/>
        <v>126.78</v>
      </c>
    </row>
    <row r="111" spans="1:14" x14ac:dyDescent="0.25">
      <c r="A111" s="1" t="s">
        <v>624</v>
      </c>
      <c r="B111" s="1" t="s">
        <v>625</v>
      </c>
      <c r="C111" s="1" t="s">
        <v>603</v>
      </c>
      <c r="D111" s="11"/>
      <c r="E111" s="11"/>
      <c r="F111" s="11">
        <v>126.78</v>
      </c>
      <c r="G111" s="11"/>
      <c r="H111" s="11"/>
      <c r="I111" s="11"/>
      <c r="J111" s="11"/>
      <c r="K111" s="11"/>
      <c r="L111" s="11"/>
      <c r="M111" s="11"/>
      <c r="N111" s="11">
        <f t="shared" si="3"/>
        <v>126.78</v>
      </c>
    </row>
    <row r="112" spans="1:14" x14ac:dyDescent="0.25">
      <c r="A112" s="1" t="s">
        <v>626</v>
      </c>
      <c r="B112" s="1" t="s">
        <v>289</v>
      </c>
      <c r="C112" s="1" t="s">
        <v>603</v>
      </c>
      <c r="D112" s="11"/>
      <c r="E112" s="11"/>
      <c r="F112" s="11">
        <v>155.69999999999999</v>
      </c>
      <c r="G112" s="11"/>
      <c r="H112" s="11"/>
      <c r="I112" s="11"/>
      <c r="J112" s="11"/>
      <c r="K112" s="11"/>
      <c r="L112" s="11"/>
      <c r="M112" s="11"/>
      <c r="N112" s="11">
        <f t="shared" si="3"/>
        <v>155.69999999999999</v>
      </c>
    </row>
    <row r="113" spans="1:14" x14ac:dyDescent="0.25">
      <c r="A113" s="1" t="s">
        <v>627</v>
      </c>
      <c r="B113" s="1" t="s">
        <v>628</v>
      </c>
      <c r="C113" s="1" t="s">
        <v>603</v>
      </c>
      <c r="D113" s="11"/>
      <c r="E113" s="11"/>
      <c r="F113" s="11">
        <v>111.56</v>
      </c>
      <c r="G113" s="11"/>
      <c r="H113" s="11"/>
      <c r="I113" s="11"/>
      <c r="J113" s="11"/>
      <c r="K113" s="11"/>
      <c r="L113" s="11"/>
      <c r="M113" s="11"/>
      <c r="N113" s="11">
        <f t="shared" si="3"/>
        <v>111.56</v>
      </c>
    </row>
    <row r="114" spans="1:14" x14ac:dyDescent="0.25">
      <c r="A114" s="1" t="s">
        <v>629</v>
      </c>
      <c r="B114" s="1" t="s">
        <v>360</v>
      </c>
      <c r="C114" s="1" t="s">
        <v>617</v>
      </c>
      <c r="D114" s="11">
        <v>21161.279999999999</v>
      </c>
      <c r="E114" s="11"/>
      <c r="F114" s="11"/>
      <c r="G114" s="11"/>
      <c r="H114" s="11"/>
      <c r="I114" s="11"/>
      <c r="J114" s="11"/>
      <c r="K114" s="11"/>
      <c r="L114" s="11"/>
      <c r="M114" s="11"/>
      <c r="N114" s="11">
        <f t="shared" si="3"/>
        <v>21161.279999999999</v>
      </c>
    </row>
    <row r="115" spans="1:14" x14ac:dyDescent="0.25">
      <c r="A115" s="1" t="s">
        <v>630</v>
      </c>
      <c r="B115" s="1" t="s">
        <v>352</v>
      </c>
      <c r="C115" s="26" t="s">
        <v>631</v>
      </c>
      <c r="D115" s="11">
        <v>5958.73</v>
      </c>
      <c r="E115" s="11"/>
      <c r="F115" s="11"/>
      <c r="G115" s="11"/>
      <c r="H115" s="11"/>
      <c r="I115" s="11"/>
      <c r="J115" s="11"/>
      <c r="K115" s="11"/>
      <c r="L115" s="11"/>
      <c r="M115" s="11"/>
      <c r="N115" s="11">
        <f t="shared" si="3"/>
        <v>5958.73</v>
      </c>
    </row>
    <row r="116" spans="1:14" ht="15.75" thickBot="1" x14ac:dyDescent="0.3">
      <c r="A116" s="1" t="s">
        <v>632</v>
      </c>
      <c r="B116" s="1" t="s">
        <v>352</v>
      </c>
      <c r="C116" s="26" t="s">
        <v>631</v>
      </c>
      <c r="D116" s="11">
        <v>100579.27</v>
      </c>
      <c r="E116" s="1"/>
      <c r="F116" s="1"/>
      <c r="G116" s="1"/>
      <c r="H116" s="1"/>
      <c r="I116" s="1"/>
      <c r="J116" s="1"/>
      <c r="K116" s="1"/>
      <c r="L116" s="1"/>
      <c r="M116" s="1"/>
      <c r="N116" s="11">
        <f t="shared" si="3"/>
        <v>100579.27</v>
      </c>
    </row>
    <row r="117" spans="1:14" ht="15.75" customHeight="1" thickBot="1" x14ac:dyDescent="0.3">
      <c r="A117" s="178"/>
      <c r="B117" s="4"/>
      <c r="C117" s="36" t="s">
        <v>642</v>
      </c>
      <c r="D117" s="182">
        <f>SUM(D96:D116)</f>
        <v>159252.41</v>
      </c>
      <c r="E117" s="76">
        <f>SUM(E96:E116)</f>
        <v>1377.08</v>
      </c>
      <c r="F117" s="76">
        <f>SUM(F96:F116)</f>
        <v>10729.460000000005</v>
      </c>
      <c r="G117" s="65"/>
      <c r="H117" s="76"/>
      <c r="I117" s="65"/>
      <c r="J117" s="65"/>
      <c r="K117" s="65"/>
      <c r="L117" s="65"/>
      <c r="M117" s="172">
        <f>SUM(M96:M116)</f>
        <v>945.1</v>
      </c>
      <c r="N117" s="24">
        <f>SUM(D117:M117)</f>
        <v>172304.05</v>
      </c>
    </row>
    <row r="118" spans="1:14" ht="22.5" customHeight="1" thickBot="1" x14ac:dyDescent="0.3">
      <c r="A118" s="178"/>
      <c r="C118" s="183" t="s">
        <v>649</v>
      </c>
      <c r="D118" s="63">
        <f t="shared" ref="D118:N118" si="4">D117+D94</f>
        <v>486087.04000000004</v>
      </c>
      <c r="E118" s="63">
        <f t="shared" si="4"/>
        <v>636195.7699999999</v>
      </c>
      <c r="F118" s="63">
        <f t="shared" si="4"/>
        <v>162166.96</v>
      </c>
      <c r="G118" s="63">
        <f t="shared" si="4"/>
        <v>549101.48</v>
      </c>
      <c r="H118" s="63">
        <f t="shared" si="4"/>
        <v>59072.06</v>
      </c>
      <c r="I118" s="63">
        <f t="shared" si="4"/>
        <v>370.08</v>
      </c>
      <c r="J118" s="63">
        <f t="shared" si="4"/>
        <v>0.79</v>
      </c>
      <c r="K118" s="63">
        <f t="shared" si="4"/>
        <v>18083.87</v>
      </c>
      <c r="L118" s="63">
        <f t="shared" si="4"/>
        <v>17700</v>
      </c>
      <c r="M118" s="64">
        <f t="shared" si="4"/>
        <v>2407.6</v>
      </c>
      <c r="N118" s="24">
        <f t="shared" si="4"/>
        <v>1956523.1500000001</v>
      </c>
    </row>
    <row r="119" spans="1:14" ht="15.75" thickBot="1" x14ac:dyDescent="0.3">
      <c r="A119" s="178"/>
      <c r="N119" s="2"/>
    </row>
    <row r="120" spans="1:14" ht="15.75" thickBot="1" x14ac:dyDescent="0.3">
      <c r="A120" s="178"/>
      <c r="B120" s="180" t="s">
        <v>643</v>
      </c>
      <c r="C120" s="67" t="s">
        <v>727</v>
      </c>
      <c r="N120" s="17"/>
    </row>
    <row r="121" spans="1:14" x14ac:dyDescent="0.25">
      <c r="A121" s="1" t="s">
        <v>0</v>
      </c>
      <c r="B121" s="1" t="s">
        <v>644</v>
      </c>
      <c r="C121" s="56" t="s">
        <v>645</v>
      </c>
      <c r="D121" s="11">
        <v>449991.79</v>
      </c>
      <c r="E121" s="1"/>
      <c r="F121" s="1"/>
      <c r="G121" s="1"/>
      <c r="H121" s="1"/>
      <c r="I121" s="1"/>
      <c r="J121" s="1"/>
      <c r="K121" s="1"/>
      <c r="L121" s="1"/>
      <c r="M121" s="1"/>
      <c r="N121" s="11">
        <f>SUM(D121:M121)</f>
        <v>449991.79</v>
      </c>
    </row>
    <row r="122" spans="1:14" x14ac:dyDescent="0.25">
      <c r="A122" s="1" t="s">
        <v>5</v>
      </c>
      <c r="B122" s="1" t="s">
        <v>525</v>
      </c>
      <c r="C122" s="1" t="s">
        <v>645</v>
      </c>
      <c r="D122" s="11">
        <v>283957.90999999997</v>
      </c>
      <c r="E122" s="1"/>
      <c r="F122" s="1"/>
      <c r="G122" s="1"/>
      <c r="H122" s="1"/>
      <c r="I122" s="1"/>
      <c r="J122" s="1"/>
      <c r="K122" s="1"/>
      <c r="L122" s="1"/>
      <c r="M122" s="1"/>
      <c r="N122" s="11">
        <v>283357.90999999997</v>
      </c>
    </row>
    <row r="123" spans="1:14" x14ac:dyDescent="0.25">
      <c r="A123" s="1" t="s">
        <v>7</v>
      </c>
      <c r="B123" s="1" t="s">
        <v>327</v>
      </c>
      <c r="C123" s="1" t="s">
        <v>646</v>
      </c>
      <c r="D123" s="1">
        <v>291.25</v>
      </c>
      <c r="E123" s="1"/>
      <c r="F123" s="1"/>
      <c r="G123" s="1"/>
      <c r="H123" s="1"/>
      <c r="I123" s="1"/>
      <c r="J123" s="1"/>
      <c r="K123" s="1"/>
      <c r="L123" s="1"/>
      <c r="M123" s="1"/>
      <c r="N123" s="11">
        <f>SUM(D123:M123)</f>
        <v>291.25</v>
      </c>
    </row>
    <row r="124" spans="1:14" ht="15.75" thickBot="1" x14ac:dyDescent="0.3">
      <c r="A124" s="1" t="s">
        <v>11</v>
      </c>
      <c r="B124" s="1" t="s">
        <v>336</v>
      </c>
      <c r="C124" s="3" t="s">
        <v>647</v>
      </c>
      <c r="D124" s="1">
        <v>-2681.26</v>
      </c>
      <c r="E124" s="1"/>
      <c r="F124" s="1"/>
      <c r="G124" s="1"/>
      <c r="H124" s="1"/>
      <c r="I124" s="1"/>
      <c r="J124" s="1"/>
      <c r="K124" s="1"/>
      <c r="L124" s="1"/>
      <c r="M124" s="1"/>
      <c r="N124" s="12">
        <f>SUM(D124:M124)</f>
        <v>-2681.26</v>
      </c>
    </row>
    <row r="125" spans="1:14" ht="15.75" thickBot="1" x14ac:dyDescent="0.3">
      <c r="C125" s="36" t="s">
        <v>726</v>
      </c>
      <c r="D125" s="160">
        <f>SUM(D121:D124)</f>
        <v>731559.69</v>
      </c>
      <c r="E125" s="1"/>
      <c r="F125" s="1"/>
      <c r="G125" s="1"/>
      <c r="H125" s="1"/>
      <c r="I125" s="1"/>
      <c r="J125" s="1"/>
      <c r="K125" s="1"/>
      <c r="L125" s="1"/>
      <c r="M125" s="8"/>
      <c r="N125" s="24">
        <f>SUM(N121:N124)</f>
        <v>730959.69</v>
      </c>
    </row>
    <row r="126" spans="1:14" ht="15.75" thickBot="1" x14ac:dyDescent="0.3">
      <c r="C126" s="87" t="s">
        <v>559</v>
      </c>
      <c r="D126" s="96"/>
      <c r="E126" s="96"/>
      <c r="F126" s="96"/>
      <c r="G126" s="96"/>
      <c r="H126" s="96"/>
      <c r="I126" s="96"/>
      <c r="J126" s="96"/>
      <c r="K126" s="96"/>
      <c r="L126" s="96"/>
      <c r="M126" s="96"/>
      <c r="N126" s="24">
        <f>N118+N125</f>
        <v>2687482.84</v>
      </c>
    </row>
    <row r="127" spans="1:14" x14ac:dyDescent="0.25">
      <c r="N127" s="2"/>
    </row>
    <row r="128" spans="1:14" x14ac:dyDescent="0.25">
      <c r="N128" s="2"/>
    </row>
  </sheetData>
  <pageMargins left="0.7" right="0.7" top="0.75" bottom="0.75" header="0.3" footer="0.3"/>
  <pageSetup paperSize="8" scale="97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282"/>
  <sheetViews>
    <sheetView topLeftCell="A253" workbookViewId="0">
      <selection activeCell="T290" sqref="T290"/>
    </sheetView>
  </sheetViews>
  <sheetFormatPr defaultRowHeight="15" x14ac:dyDescent="0.25"/>
  <cols>
    <col min="2" max="2" width="19.28515625" customWidth="1"/>
    <col min="3" max="3" width="10.5703125" customWidth="1"/>
    <col min="4" max="4" width="11" customWidth="1"/>
    <col min="5" max="5" width="11.5703125" customWidth="1"/>
    <col min="6" max="6" width="10" customWidth="1"/>
    <col min="7" max="7" width="11.7109375" customWidth="1"/>
    <col min="8" max="9" width="12.28515625" customWidth="1"/>
    <col min="10" max="10" width="8.85546875" customWidth="1"/>
    <col min="15" max="15" width="10.28515625" customWidth="1"/>
    <col min="17" max="19" width="10.42578125" customWidth="1"/>
    <col min="20" max="20" width="13.5703125" customWidth="1"/>
    <col min="21" max="21" width="16.7109375" customWidth="1"/>
    <col min="23" max="23" width="15" customWidth="1"/>
  </cols>
  <sheetData>
    <row r="1" spans="1:21" ht="15.75" thickBot="1" x14ac:dyDescent="0.3">
      <c r="B1" t="s">
        <v>401</v>
      </c>
    </row>
    <row r="2" spans="1:21" ht="203.25" thickBot="1" x14ac:dyDescent="0.3">
      <c r="A2" s="78" t="s">
        <v>543</v>
      </c>
      <c r="B2" s="79" t="s">
        <v>400</v>
      </c>
      <c r="C2" s="80" t="s">
        <v>402</v>
      </c>
      <c r="D2" s="73" t="s">
        <v>403</v>
      </c>
      <c r="E2" s="80" t="s">
        <v>404</v>
      </c>
      <c r="F2" s="73" t="s">
        <v>411</v>
      </c>
      <c r="G2" s="79" t="s">
        <v>405</v>
      </c>
      <c r="H2" s="80" t="s">
        <v>424</v>
      </c>
      <c r="I2" s="84" t="s">
        <v>425</v>
      </c>
      <c r="J2" s="83" t="s">
        <v>419</v>
      </c>
      <c r="K2" s="81" t="s">
        <v>406</v>
      </c>
      <c r="L2" s="80" t="s">
        <v>429</v>
      </c>
      <c r="M2" s="80" t="s">
        <v>407</v>
      </c>
      <c r="N2" s="82" t="s">
        <v>518</v>
      </c>
      <c r="O2" s="73" t="s">
        <v>408</v>
      </c>
      <c r="P2" s="73" t="s">
        <v>409</v>
      </c>
      <c r="Q2" s="75" t="s">
        <v>415</v>
      </c>
      <c r="R2" s="75" t="s">
        <v>422</v>
      </c>
      <c r="S2" s="75" t="s">
        <v>423</v>
      </c>
      <c r="T2" s="69" t="s">
        <v>412</v>
      </c>
      <c r="U2" s="4"/>
    </row>
    <row r="3" spans="1:21" x14ac:dyDescent="0.25">
      <c r="A3" s="56" t="s">
        <v>363</v>
      </c>
      <c r="B3" s="77" t="s">
        <v>134</v>
      </c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41"/>
      <c r="P3" s="41"/>
      <c r="Q3" s="41"/>
      <c r="R3" s="41"/>
      <c r="S3" s="41"/>
      <c r="T3" s="72"/>
    </row>
    <row r="4" spans="1:21" x14ac:dyDescent="0.25">
      <c r="A4" s="1" t="s">
        <v>365</v>
      </c>
      <c r="B4" s="1" t="s">
        <v>135</v>
      </c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38">
        <v>1000</v>
      </c>
      <c r="P4" s="38"/>
      <c r="Q4" s="38"/>
      <c r="R4" s="38"/>
      <c r="S4" s="38"/>
      <c r="T4" s="15">
        <f>SUM(C4:S4)</f>
        <v>1000</v>
      </c>
    </row>
    <row r="5" spans="1:21" x14ac:dyDescent="0.25">
      <c r="A5" s="1" t="s">
        <v>367</v>
      </c>
      <c r="B5" s="1" t="s">
        <v>136</v>
      </c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38"/>
      <c r="P5" s="38"/>
      <c r="Q5" s="38"/>
      <c r="R5" s="38"/>
      <c r="S5" s="38"/>
      <c r="T5" s="15"/>
    </row>
    <row r="6" spans="1:21" x14ac:dyDescent="0.25">
      <c r="A6" s="1" t="s">
        <v>369</v>
      </c>
      <c r="B6" s="1" t="s">
        <v>137</v>
      </c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38"/>
      <c r="P6" s="38"/>
      <c r="Q6" s="38"/>
      <c r="R6" s="38"/>
      <c r="S6" s="38"/>
      <c r="T6" s="15"/>
    </row>
    <row r="7" spans="1:21" x14ac:dyDescent="0.25">
      <c r="A7" s="1" t="s">
        <v>371</v>
      </c>
      <c r="B7" s="1" t="s">
        <v>138</v>
      </c>
      <c r="C7" s="11"/>
      <c r="D7" s="11">
        <v>3835.36</v>
      </c>
      <c r="E7" s="11"/>
      <c r="F7" s="11"/>
      <c r="G7" s="11"/>
      <c r="H7" s="11"/>
      <c r="I7" s="11"/>
      <c r="J7" s="11"/>
      <c r="K7" s="11"/>
      <c r="L7" s="11"/>
      <c r="M7" s="11"/>
      <c r="N7" s="11"/>
      <c r="O7" s="38"/>
      <c r="P7" s="38"/>
      <c r="Q7" s="38"/>
      <c r="R7" s="38"/>
      <c r="S7" s="38"/>
      <c r="T7" s="15">
        <f>SUM(C7:S7)</f>
        <v>3835.36</v>
      </c>
    </row>
    <row r="8" spans="1:21" x14ac:dyDescent="0.25">
      <c r="A8" s="1" t="s">
        <v>373</v>
      </c>
      <c r="B8" s="1" t="s">
        <v>139</v>
      </c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38"/>
      <c r="P8" s="38"/>
      <c r="Q8" s="38"/>
      <c r="R8" s="38"/>
      <c r="S8" s="38"/>
      <c r="T8" s="15"/>
    </row>
    <row r="9" spans="1:21" x14ac:dyDescent="0.25">
      <c r="A9" s="1" t="s">
        <v>374</v>
      </c>
      <c r="B9" s="1" t="s">
        <v>140</v>
      </c>
      <c r="C9" s="11">
        <v>137421.9</v>
      </c>
      <c r="D9" s="11"/>
      <c r="E9" s="11"/>
      <c r="F9" s="11"/>
      <c r="G9" s="11"/>
      <c r="H9" s="11"/>
      <c r="I9" s="11"/>
      <c r="J9" s="11"/>
      <c r="K9" s="11"/>
      <c r="L9" s="11"/>
      <c r="M9" s="11"/>
      <c r="N9" s="11">
        <v>4263.29</v>
      </c>
      <c r="O9" s="38"/>
      <c r="P9" s="38"/>
      <c r="Q9" s="38"/>
      <c r="R9" s="38"/>
      <c r="S9" s="38"/>
      <c r="T9" s="15">
        <f t="shared" ref="T9:T26" si="0">SUM(C9:S9)</f>
        <v>141685.19</v>
      </c>
    </row>
    <row r="10" spans="1:21" x14ac:dyDescent="0.25">
      <c r="A10" s="1" t="s">
        <v>376</v>
      </c>
      <c r="B10" s="1" t="s">
        <v>141</v>
      </c>
      <c r="C10" s="11"/>
      <c r="D10" s="11"/>
      <c r="E10" s="11"/>
      <c r="F10" s="11"/>
      <c r="G10" s="11"/>
      <c r="H10" s="11"/>
      <c r="I10" s="11"/>
      <c r="J10" s="11"/>
      <c r="K10" s="11"/>
      <c r="L10" s="11">
        <v>3400.83</v>
      </c>
      <c r="M10" s="11"/>
      <c r="N10" s="11"/>
      <c r="O10" s="38"/>
      <c r="P10" s="38"/>
      <c r="Q10" s="38"/>
      <c r="R10" s="38"/>
      <c r="S10" s="38"/>
      <c r="T10" s="15">
        <f t="shared" si="0"/>
        <v>3400.83</v>
      </c>
    </row>
    <row r="11" spans="1:21" x14ac:dyDescent="0.25">
      <c r="A11" s="1" t="s">
        <v>378</v>
      </c>
      <c r="B11" s="1" t="s">
        <v>142</v>
      </c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>
        <v>341.51</v>
      </c>
      <c r="O11" s="38">
        <v>1000</v>
      </c>
      <c r="P11" s="38"/>
      <c r="Q11" s="38"/>
      <c r="R11" s="38"/>
      <c r="S11" s="38"/>
      <c r="T11" s="15">
        <f t="shared" si="0"/>
        <v>1341.51</v>
      </c>
    </row>
    <row r="12" spans="1:21" x14ac:dyDescent="0.25">
      <c r="A12" s="1" t="s">
        <v>15</v>
      </c>
      <c r="B12" s="1" t="s">
        <v>143</v>
      </c>
      <c r="C12" s="11"/>
      <c r="D12" s="11"/>
      <c r="E12" s="11"/>
      <c r="F12" s="11"/>
      <c r="G12" s="11"/>
      <c r="H12" s="11">
        <v>150</v>
      </c>
      <c r="I12" s="11"/>
      <c r="J12" s="11"/>
      <c r="K12" s="11"/>
      <c r="L12" s="11"/>
      <c r="M12" s="11"/>
      <c r="N12" s="11"/>
      <c r="O12" s="38"/>
      <c r="P12" s="38"/>
      <c r="Q12" s="38"/>
      <c r="R12" s="38"/>
      <c r="S12" s="38"/>
      <c r="T12" s="15">
        <f t="shared" si="0"/>
        <v>150</v>
      </c>
    </row>
    <row r="13" spans="1:21" x14ac:dyDescent="0.25">
      <c r="A13" s="1" t="s">
        <v>17</v>
      </c>
      <c r="B13" s="1" t="s">
        <v>144</v>
      </c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38"/>
      <c r="P13" s="38"/>
      <c r="Q13" s="38"/>
      <c r="R13" s="38"/>
      <c r="S13" s="38">
        <v>150000</v>
      </c>
      <c r="T13" s="15">
        <f t="shared" si="0"/>
        <v>150000</v>
      </c>
    </row>
    <row r="14" spans="1:21" x14ac:dyDescent="0.25">
      <c r="A14" s="1" t="s">
        <v>18</v>
      </c>
      <c r="B14" s="1" t="s">
        <v>145</v>
      </c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>
        <v>125.88</v>
      </c>
      <c r="N14" s="11"/>
      <c r="O14" s="38"/>
      <c r="P14" s="38"/>
      <c r="Q14" s="38"/>
      <c r="R14" s="38"/>
      <c r="S14" s="38"/>
      <c r="T14" s="15">
        <f t="shared" si="0"/>
        <v>125.88</v>
      </c>
    </row>
    <row r="15" spans="1:21" x14ac:dyDescent="0.25">
      <c r="A15" s="1" t="s">
        <v>19</v>
      </c>
      <c r="B15" s="1" t="s">
        <v>146</v>
      </c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38"/>
      <c r="P15" s="38">
        <v>2500</v>
      </c>
      <c r="Q15" s="38"/>
      <c r="R15" s="38"/>
      <c r="S15" s="38"/>
      <c r="T15" s="15">
        <f t="shared" si="0"/>
        <v>2500</v>
      </c>
    </row>
    <row r="16" spans="1:21" x14ac:dyDescent="0.25">
      <c r="A16" s="1" t="s">
        <v>31</v>
      </c>
      <c r="B16" s="1" t="s">
        <v>147</v>
      </c>
      <c r="C16" s="11"/>
      <c r="D16" s="11">
        <v>4200</v>
      </c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38"/>
      <c r="P16" s="38"/>
      <c r="Q16" s="38"/>
      <c r="R16" s="38"/>
      <c r="S16" s="38"/>
      <c r="T16" s="15">
        <f t="shared" si="0"/>
        <v>4200</v>
      </c>
      <c r="U16" s="2"/>
    </row>
    <row r="17" spans="1:21" x14ac:dyDescent="0.25">
      <c r="A17" s="1" t="s">
        <v>148</v>
      </c>
      <c r="B17" s="1" t="s">
        <v>149</v>
      </c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>
        <v>225</v>
      </c>
      <c r="O17" s="38"/>
      <c r="P17" s="38"/>
      <c r="Q17" s="38"/>
      <c r="R17" s="38"/>
      <c r="S17" s="38"/>
      <c r="T17" s="15">
        <f t="shared" si="0"/>
        <v>225</v>
      </c>
      <c r="U17" s="2"/>
    </row>
    <row r="18" spans="1:21" x14ac:dyDescent="0.25">
      <c r="A18" s="1" t="s">
        <v>150</v>
      </c>
      <c r="B18" s="1" t="s">
        <v>151</v>
      </c>
      <c r="C18" s="11"/>
      <c r="D18" s="11"/>
      <c r="E18" s="11"/>
      <c r="F18" s="11"/>
      <c r="G18" s="11"/>
      <c r="H18" s="11"/>
      <c r="I18" s="11">
        <v>2216.7800000000002</v>
      </c>
      <c r="J18" s="11"/>
      <c r="K18" s="11"/>
      <c r="L18" s="11"/>
      <c r="M18" s="11"/>
      <c r="N18" s="11"/>
      <c r="O18" s="38"/>
      <c r="P18" s="38"/>
      <c r="Q18" s="38"/>
      <c r="R18" s="38"/>
      <c r="S18" s="38"/>
      <c r="T18" s="15">
        <f t="shared" si="0"/>
        <v>2216.7800000000002</v>
      </c>
      <c r="U18" s="2"/>
    </row>
    <row r="19" spans="1:21" x14ac:dyDescent="0.25">
      <c r="A19" s="1" t="s">
        <v>152</v>
      </c>
      <c r="B19" s="1" t="s">
        <v>153</v>
      </c>
      <c r="C19" s="11"/>
      <c r="D19" s="11"/>
      <c r="E19" s="11"/>
      <c r="F19" s="11"/>
      <c r="G19" s="11"/>
      <c r="H19" s="11">
        <v>226.63</v>
      </c>
      <c r="I19" s="11"/>
      <c r="J19" s="11"/>
      <c r="K19" s="11"/>
      <c r="L19" s="11"/>
      <c r="M19" s="11"/>
      <c r="N19" s="11"/>
      <c r="O19" s="38"/>
      <c r="P19" s="38"/>
      <c r="Q19" s="38"/>
      <c r="R19" s="38"/>
      <c r="S19" s="38"/>
      <c r="T19" s="15">
        <f t="shared" si="0"/>
        <v>226.63</v>
      </c>
      <c r="U19" s="2"/>
    </row>
    <row r="20" spans="1:21" x14ac:dyDescent="0.25">
      <c r="A20" s="1" t="s">
        <v>154</v>
      </c>
      <c r="B20" s="1" t="s">
        <v>155</v>
      </c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>
        <v>626</v>
      </c>
      <c r="O20" s="38"/>
      <c r="P20" s="38">
        <v>3000</v>
      </c>
      <c r="Q20" s="38"/>
      <c r="R20" s="38"/>
      <c r="S20" s="38"/>
      <c r="T20" s="15">
        <f t="shared" si="0"/>
        <v>3626</v>
      </c>
      <c r="U20" s="2"/>
    </row>
    <row r="21" spans="1:21" x14ac:dyDescent="0.25">
      <c r="A21" s="1" t="s">
        <v>156</v>
      </c>
      <c r="B21" s="1" t="s">
        <v>157</v>
      </c>
      <c r="C21" s="11"/>
      <c r="D21" s="11"/>
      <c r="E21" s="11"/>
      <c r="F21" s="11"/>
      <c r="G21" s="11"/>
      <c r="H21" s="11"/>
      <c r="I21" s="11"/>
      <c r="J21" s="11"/>
      <c r="K21" s="11"/>
      <c r="L21" s="11">
        <v>72</v>
      </c>
      <c r="M21" s="11"/>
      <c r="N21" s="11"/>
      <c r="O21" s="38"/>
      <c r="P21" s="38">
        <v>625</v>
      </c>
      <c r="Q21" s="38"/>
      <c r="R21" s="38"/>
      <c r="S21" s="38"/>
      <c r="T21" s="15">
        <f t="shared" si="0"/>
        <v>697</v>
      </c>
      <c r="U21" s="2"/>
    </row>
    <row r="22" spans="1:21" x14ac:dyDescent="0.25">
      <c r="A22" s="1" t="s">
        <v>158</v>
      </c>
      <c r="B22" s="1" t="s">
        <v>159</v>
      </c>
      <c r="C22" s="11">
        <v>81540.679999999993</v>
      </c>
      <c r="D22" s="11"/>
      <c r="E22" s="11"/>
      <c r="F22" s="11"/>
      <c r="G22" s="11"/>
      <c r="H22" s="11">
        <v>409.75</v>
      </c>
      <c r="I22" s="11"/>
      <c r="J22" s="11"/>
      <c r="K22" s="11"/>
      <c r="L22" s="11"/>
      <c r="M22" s="11"/>
      <c r="N22" s="11"/>
      <c r="O22" s="38"/>
      <c r="P22" s="38"/>
      <c r="Q22" s="38"/>
      <c r="R22" s="38"/>
      <c r="S22" s="38"/>
      <c r="T22" s="15">
        <f t="shared" si="0"/>
        <v>81950.429999999993</v>
      </c>
      <c r="U22" s="2"/>
    </row>
    <row r="23" spans="1:21" x14ac:dyDescent="0.25">
      <c r="A23" s="1" t="s">
        <v>160</v>
      </c>
      <c r="B23" s="1" t="s">
        <v>161</v>
      </c>
      <c r="C23" s="11"/>
      <c r="D23" s="11"/>
      <c r="E23" s="11"/>
      <c r="F23" s="11"/>
      <c r="G23" s="11"/>
      <c r="H23" s="11">
        <v>0</v>
      </c>
      <c r="I23" s="11">
        <v>4959.07</v>
      </c>
      <c r="J23" s="11">
        <v>0</v>
      </c>
      <c r="K23" s="11"/>
      <c r="L23" s="11"/>
      <c r="M23" s="11"/>
      <c r="N23" s="11"/>
      <c r="O23" s="38"/>
      <c r="P23" s="38"/>
      <c r="Q23" s="38"/>
      <c r="R23" s="38"/>
      <c r="S23" s="38"/>
      <c r="T23" s="15">
        <f t="shared" si="0"/>
        <v>4959.07</v>
      </c>
      <c r="U23" s="2"/>
    </row>
    <row r="24" spans="1:21" x14ac:dyDescent="0.25">
      <c r="A24" s="1" t="s">
        <v>162</v>
      </c>
      <c r="B24" s="1" t="s">
        <v>163</v>
      </c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38">
        <v>1000</v>
      </c>
      <c r="P24" s="38"/>
      <c r="Q24" s="38"/>
      <c r="R24" s="38"/>
      <c r="S24" s="38"/>
      <c r="T24" s="15">
        <f t="shared" si="0"/>
        <v>1000</v>
      </c>
      <c r="U24" s="2"/>
    </row>
    <row r="25" spans="1:21" x14ac:dyDescent="0.25">
      <c r="A25" s="1" t="s">
        <v>164</v>
      </c>
      <c r="B25" s="1" t="s">
        <v>410</v>
      </c>
      <c r="C25" s="11"/>
      <c r="D25" s="11"/>
      <c r="E25" s="11"/>
      <c r="F25" s="11"/>
      <c r="G25" s="11"/>
      <c r="H25" s="11">
        <v>290</v>
      </c>
      <c r="I25" s="11"/>
      <c r="J25" s="11"/>
      <c r="K25" s="11"/>
      <c r="L25" s="11"/>
      <c r="M25" s="11"/>
      <c r="N25" s="11">
        <v>473.51</v>
      </c>
      <c r="O25" s="38"/>
      <c r="P25" s="38"/>
      <c r="Q25" s="38"/>
      <c r="R25" s="38"/>
      <c r="S25" s="38"/>
      <c r="T25" s="15">
        <f t="shared" si="0"/>
        <v>763.51</v>
      </c>
    </row>
    <row r="26" spans="1:21" x14ac:dyDescent="0.25">
      <c r="A26" s="1" t="s">
        <v>165</v>
      </c>
      <c r="B26" s="1" t="s">
        <v>166</v>
      </c>
      <c r="C26" s="11"/>
      <c r="D26" s="11"/>
      <c r="E26" s="11"/>
      <c r="F26" s="11"/>
      <c r="G26" s="11"/>
      <c r="H26" s="11"/>
      <c r="I26" s="11">
        <v>1563.8</v>
      </c>
      <c r="J26" s="11"/>
      <c r="K26" s="11"/>
      <c r="L26" s="11"/>
      <c r="M26" s="11">
        <v>551.08000000000004</v>
      </c>
      <c r="N26" s="11"/>
      <c r="O26" s="38"/>
      <c r="P26" s="38"/>
      <c r="Q26" s="38"/>
      <c r="R26" s="38"/>
      <c r="S26" s="38"/>
      <c r="T26" s="15">
        <f t="shared" si="0"/>
        <v>2114.88</v>
      </c>
    </row>
    <row r="27" spans="1:21" x14ac:dyDescent="0.25">
      <c r="A27" s="1" t="s">
        <v>167</v>
      </c>
      <c r="B27" s="1" t="s">
        <v>168</v>
      </c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38"/>
      <c r="P27" s="38"/>
      <c r="Q27" s="38"/>
      <c r="R27" s="38"/>
      <c r="S27" s="38"/>
      <c r="T27" s="15"/>
    </row>
    <row r="28" spans="1:21" x14ac:dyDescent="0.25">
      <c r="A28" s="1" t="s">
        <v>169</v>
      </c>
      <c r="B28" s="1" t="s">
        <v>170</v>
      </c>
      <c r="C28" s="11"/>
      <c r="D28" s="11">
        <v>4639</v>
      </c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38"/>
      <c r="P28" s="38"/>
      <c r="Q28" s="38"/>
      <c r="R28" s="38"/>
      <c r="S28" s="38"/>
      <c r="T28" s="15">
        <f t="shared" ref="T28:T40" si="1">SUM(C28:S28)</f>
        <v>4639</v>
      </c>
    </row>
    <row r="29" spans="1:21" x14ac:dyDescent="0.25">
      <c r="A29" s="1" t="s">
        <v>173</v>
      </c>
      <c r="B29" s="1" t="s">
        <v>174</v>
      </c>
      <c r="C29" s="11"/>
      <c r="D29" s="11"/>
      <c r="E29" s="11"/>
      <c r="F29" s="11"/>
      <c r="G29" s="11"/>
      <c r="H29" s="11"/>
      <c r="I29" s="11"/>
      <c r="J29" s="11"/>
      <c r="K29" s="11"/>
      <c r="L29" s="11">
        <v>8110.42</v>
      </c>
      <c r="M29" s="11"/>
      <c r="N29" s="11"/>
      <c r="O29" s="38"/>
      <c r="P29" s="38"/>
      <c r="Q29" s="38"/>
      <c r="R29" s="38"/>
      <c r="S29" s="38"/>
      <c r="T29" s="15">
        <f t="shared" si="1"/>
        <v>8110.42</v>
      </c>
    </row>
    <row r="30" spans="1:21" x14ac:dyDescent="0.25">
      <c r="A30" s="1" t="s">
        <v>175</v>
      </c>
      <c r="B30" s="1" t="s">
        <v>176</v>
      </c>
      <c r="C30" s="11"/>
      <c r="D30" s="11"/>
      <c r="E30" s="11"/>
      <c r="F30" s="11"/>
      <c r="G30" s="11"/>
      <c r="H30" s="11">
        <v>37.15</v>
      </c>
      <c r="I30" s="11"/>
      <c r="J30" s="11">
        <v>0</v>
      </c>
      <c r="K30" s="11"/>
      <c r="L30" s="11">
        <v>360</v>
      </c>
      <c r="M30" s="11"/>
      <c r="N30" s="11"/>
      <c r="O30" s="38"/>
      <c r="P30" s="38">
        <v>3125</v>
      </c>
      <c r="Q30" s="38"/>
      <c r="R30" s="38"/>
      <c r="S30" s="38"/>
      <c r="T30" s="15">
        <f t="shared" si="1"/>
        <v>3522.15</v>
      </c>
    </row>
    <row r="31" spans="1:21" x14ac:dyDescent="0.25">
      <c r="A31" s="1" t="s">
        <v>177</v>
      </c>
      <c r="B31" s="1" t="s">
        <v>178</v>
      </c>
      <c r="C31" s="11"/>
      <c r="D31" s="11"/>
      <c r="E31" s="11"/>
      <c r="F31" s="11"/>
      <c r="G31" s="11"/>
      <c r="H31" s="11">
        <v>61.25</v>
      </c>
      <c r="I31" s="11">
        <v>1724.98</v>
      </c>
      <c r="J31" s="11"/>
      <c r="K31" s="11"/>
      <c r="L31" s="11"/>
      <c r="M31" s="11"/>
      <c r="N31" s="11"/>
      <c r="O31" s="38"/>
      <c r="P31" s="38"/>
      <c r="Q31" s="38"/>
      <c r="R31" s="38"/>
      <c r="S31" s="38"/>
      <c r="T31" s="15">
        <f t="shared" si="1"/>
        <v>1786.23</v>
      </c>
    </row>
    <row r="32" spans="1:21" x14ac:dyDescent="0.25">
      <c r="A32" s="1" t="s">
        <v>179</v>
      </c>
      <c r="B32" s="1" t="s">
        <v>180</v>
      </c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38"/>
      <c r="P32" s="38"/>
      <c r="Q32" s="38">
        <v>167975.88</v>
      </c>
      <c r="R32" s="38"/>
      <c r="S32" s="38"/>
      <c r="T32" s="15">
        <f t="shared" si="1"/>
        <v>167975.88</v>
      </c>
    </row>
    <row r="33" spans="1:20" x14ac:dyDescent="0.25">
      <c r="A33" s="1" t="s">
        <v>182</v>
      </c>
      <c r="B33" s="1" t="s">
        <v>183</v>
      </c>
      <c r="C33" s="11"/>
      <c r="D33" s="11"/>
      <c r="E33" s="11"/>
      <c r="F33" s="11">
        <v>4252</v>
      </c>
      <c r="G33" s="11"/>
      <c r="H33" s="11">
        <v>0</v>
      </c>
      <c r="I33" s="11">
        <v>6240.94</v>
      </c>
      <c r="J33" s="11"/>
      <c r="K33" s="11"/>
      <c r="L33" s="11"/>
      <c r="M33" s="11"/>
      <c r="N33" s="11"/>
      <c r="O33" s="38"/>
      <c r="P33" s="38"/>
      <c r="Q33" s="38"/>
      <c r="R33" s="38"/>
      <c r="S33" s="38"/>
      <c r="T33" s="15">
        <f t="shared" si="1"/>
        <v>10492.939999999999</v>
      </c>
    </row>
    <row r="34" spans="1:20" x14ac:dyDescent="0.25">
      <c r="A34" s="1" t="s">
        <v>184</v>
      </c>
      <c r="B34" s="1" t="s">
        <v>185</v>
      </c>
      <c r="C34" s="11"/>
      <c r="D34" s="11"/>
      <c r="E34" s="11">
        <v>72579.5</v>
      </c>
      <c r="F34" s="11"/>
      <c r="G34" s="11"/>
      <c r="H34" s="11"/>
      <c r="I34" s="11"/>
      <c r="J34" s="11"/>
      <c r="K34" s="11"/>
      <c r="L34" s="11"/>
      <c r="M34" s="11"/>
      <c r="N34" s="11"/>
      <c r="O34" s="38"/>
      <c r="P34" s="38"/>
      <c r="Q34" s="38"/>
      <c r="R34" s="38"/>
      <c r="S34" s="38"/>
      <c r="T34" s="15">
        <f t="shared" si="1"/>
        <v>72579.5</v>
      </c>
    </row>
    <row r="35" spans="1:20" x14ac:dyDescent="0.25">
      <c r="A35" s="1" t="s">
        <v>186</v>
      </c>
      <c r="B35" s="1" t="s">
        <v>187</v>
      </c>
      <c r="C35" s="11"/>
      <c r="D35" s="11"/>
      <c r="E35" s="11"/>
      <c r="F35" s="11"/>
      <c r="G35" s="11"/>
      <c r="H35" s="11">
        <v>1305</v>
      </c>
      <c r="I35" s="11"/>
      <c r="J35" s="11"/>
      <c r="K35" s="11"/>
      <c r="L35" s="11"/>
      <c r="M35" s="11"/>
      <c r="N35" s="11"/>
      <c r="O35" s="38"/>
      <c r="P35" s="38"/>
      <c r="Q35" s="38"/>
      <c r="R35" s="38"/>
      <c r="S35" s="38"/>
      <c r="T35" s="15">
        <f t="shared" si="1"/>
        <v>1305</v>
      </c>
    </row>
    <row r="36" spans="1:20" x14ac:dyDescent="0.25">
      <c r="A36" s="1" t="s">
        <v>188</v>
      </c>
      <c r="B36" s="1" t="s">
        <v>413</v>
      </c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38">
        <v>2000</v>
      </c>
      <c r="P36" s="38"/>
      <c r="Q36" s="38"/>
      <c r="R36" s="38"/>
      <c r="S36" s="38"/>
      <c r="T36" s="15">
        <f t="shared" si="1"/>
        <v>2000</v>
      </c>
    </row>
    <row r="37" spans="1:20" x14ac:dyDescent="0.25">
      <c r="A37" s="1" t="s">
        <v>189</v>
      </c>
      <c r="B37" s="1" t="s">
        <v>197</v>
      </c>
      <c r="C37" s="11"/>
      <c r="D37" s="11"/>
      <c r="E37" s="11"/>
      <c r="F37" s="11"/>
      <c r="G37" s="11"/>
      <c r="H37" s="11">
        <v>1506.28</v>
      </c>
      <c r="I37" s="11"/>
      <c r="J37" s="11"/>
      <c r="K37" s="11"/>
      <c r="L37" s="11"/>
      <c r="M37" s="11"/>
      <c r="N37" s="11"/>
      <c r="O37" s="38"/>
      <c r="P37" s="38"/>
      <c r="Q37" s="38"/>
      <c r="R37" s="38"/>
      <c r="S37" s="38"/>
      <c r="T37" s="15">
        <f t="shared" si="1"/>
        <v>1506.28</v>
      </c>
    </row>
    <row r="38" spans="1:20" x14ac:dyDescent="0.25">
      <c r="A38" s="1" t="s">
        <v>190</v>
      </c>
      <c r="B38" s="1" t="s">
        <v>196</v>
      </c>
      <c r="C38" s="11"/>
      <c r="D38" s="11"/>
      <c r="E38" s="11"/>
      <c r="F38" s="11"/>
      <c r="G38" s="11"/>
      <c r="H38" s="11">
        <v>0</v>
      </c>
      <c r="I38" s="11">
        <v>828.1</v>
      </c>
      <c r="J38" s="11"/>
      <c r="K38" s="11"/>
      <c r="L38" s="11"/>
      <c r="M38" s="11"/>
      <c r="N38" s="11"/>
      <c r="O38" s="38"/>
      <c r="P38" s="38"/>
      <c r="Q38" s="38">
        <v>262723.67</v>
      </c>
      <c r="R38" s="38"/>
      <c r="S38" s="38"/>
      <c r="T38" s="15">
        <f t="shared" si="1"/>
        <v>263551.76999999996</v>
      </c>
    </row>
    <row r="39" spans="1:20" x14ac:dyDescent="0.25">
      <c r="A39" s="1" t="s">
        <v>191</v>
      </c>
      <c r="B39" s="1" t="s">
        <v>414</v>
      </c>
      <c r="C39" s="11"/>
      <c r="D39" s="11"/>
      <c r="E39" s="11"/>
      <c r="F39" s="11"/>
      <c r="G39" s="11"/>
      <c r="H39" s="11">
        <v>0</v>
      </c>
      <c r="I39" s="11">
        <v>1159.17</v>
      </c>
      <c r="J39" s="11"/>
      <c r="K39" s="11"/>
      <c r="L39" s="11"/>
      <c r="M39" s="11"/>
      <c r="N39" s="11"/>
      <c r="O39" s="38"/>
      <c r="P39" s="38"/>
      <c r="Q39" s="38"/>
      <c r="R39" s="38"/>
      <c r="S39" s="38"/>
      <c r="T39" s="15">
        <f t="shared" si="1"/>
        <v>1159.17</v>
      </c>
    </row>
    <row r="40" spans="1:20" x14ac:dyDescent="0.25">
      <c r="A40" s="1" t="s">
        <v>192</v>
      </c>
      <c r="B40" s="1" t="s">
        <v>414</v>
      </c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>
        <v>185.48</v>
      </c>
      <c r="N40" s="11"/>
      <c r="O40" s="38"/>
      <c r="P40" s="38"/>
      <c r="Q40" s="38"/>
      <c r="R40" s="38"/>
      <c r="S40" s="38"/>
      <c r="T40" s="15">
        <f t="shared" si="1"/>
        <v>185.48</v>
      </c>
    </row>
    <row r="41" spans="1:20" x14ac:dyDescent="0.25">
      <c r="A41" s="1" t="s">
        <v>193</v>
      </c>
      <c r="B41" s="1" t="s">
        <v>198</v>
      </c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38"/>
      <c r="P41" s="38"/>
      <c r="Q41" s="38"/>
      <c r="R41" s="38"/>
      <c r="S41" s="38"/>
      <c r="T41" s="15"/>
    </row>
    <row r="42" spans="1:20" x14ac:dyDescent="0.25">
      <c r="A42" s="1" t="s">
        <v>194</v>
      </c>
      <c r="B42" s="1" t="s">
        <v>199</v>
      </c>
      <c r="C42" s="11"/>
      <c r="D42" s="11"/>
      <c r="E42" s="11"/>
      <c r="F42" s="11"/>
      <c r="G42" s="11"/>
      <c r="H42" s="11"/>
      <c r="I42" s="11">
        <v>6004.29</v>
      </c>
      <c r="J42" s="11"/>
      <c r="K42" s="11"/>
      <c r="L42" s="11"/>
      <c r="M42" s="11"/>
      <c r="N42" s="11">
        <v>694.28</v>
      </c>
      <c r="O42" s="38"/>
      <c r="P42" s="38"/>
      <c r="Q42" s="38"/>
      <c r="R42" s="38"/>
      <c r="S42" s="38"/>
      <c r="T42" s="15">
        <f t="shared" ref="T42:T66" si="2">SUM(C42:S42)</f>
        <v>6698.57</v>
      </c>
    </row>
    <row r="43" spans="1:20" x14ac:dyDescent="0.25">
      <c r="A43" s="1" t="s">
        <v>201</v>
      </c>
      <c r="B43" s="1" t="s">
        <v>200</v>
      </c>
      <c r="C43" s="11"/>
      <c r="D43" s="11"/>
      <c r="E43" s="11"/>
      <c r="F43" s="11"/>
      <c r="G43" s="11"/>
      <c r="H43" s="11">
        <v>79.63</v>
      </c>
      <c r="I43" s="11"/>
      <c r="J43" s="11"/>
      <c r="K43" s="11"/>
      <c r="L43" s="11"/>
      <c r="M43" s="11"/>
      <c r="N43" s="11"/>
      <c r="O43" s="38"/>
      <c r="P43" s="38"/>
      <c r="Q43" s="38"/>
      <c r="R43" s="38"/>
      <c r="S43" s="38"/>
      <c r="T43" s="15">
        <f t="shared" si="2"/>
        <v>79.63</v>
      </c>
    </row>
    <row r="44" spans="1:20" x14ac:dyDescent="0.25">
      <c r="A44" s="1" t="s">
        <v>202</v>
      </c>
      <c r="B44" s="1" t="s">
        <v>203</v>
      </c>
      <c r="C44" s="11"/>
      <c r="D44" s="11"/>
      <c r="E44" s="11"/>
      <c r="F44" s="11">
        <v>4252</v>
      </c>
      <c r="G44" s="11"/>
      <c r="H44" s="11"/>
      <c r="I44" s="11">
        <v>141</v>
      </c>
      <c r="J44" s="11"/>
      <c r="K44" s="11"/>
      <c r="L44" s="11"/>
      <c r="M44" s="11"/>
      <c r="N44" s="11"/>
      <c r="O44" s="38"/>
      <c r="P44" s="38"/>
      <c r="Q44" s="38"/>
      <c r="R44" s="38"/>
      <c r="S44" s="38"/>
      <c r="T44" s="15">
        <f t="shared" si="2"/>
        <v>4393</v>
      </c>
    </row>
    <row r="45" spans="1:20" x14ac:dyDescent="0.25">
      <c r="A45" s="1" t="s">
        <v>204</v>
      </c>
      <c r="B45" s="1" t="s">
        <v>215</v>
      </c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>
        <v>500</v>
      </c>
      <c r="O45" s="38"/>
      <c r="P45" s="38"/>
      <c r="Q45" s="38"/>
      <c r="R45" s="38"/>
      <c r="S45" s="38"/>
      <c r="T45" s="15">
        <f t="shared" si="2"/>
        <v>500</v>
      </c>
    </row>
    <row r="46" spans="1:20" x14ac:dyDescent="0.25">
      <c r="A46" s="1" t="s">
        <v>205</v>
      </c>
      <c r="B46" s="1" t="s">
        <v>206</v>
      </c>
      <c r="C46" s="11"/>
      <c r="D46" s="11"/>
      <c r="E46" s="11">
        <v>72579.5</v>
      </c>
      <c r="F46" s="11"/>
      <c r="G46" s="11"/>
      <c r="H46" s="11"/>
      <c r="I46" s="11">
        <v>796.69</v>
      </c>
      <c r="J46" s="11"/>
      <c r="K46" s="11"/>
      <c r="L46" s="11">
        <v>509.2</v>
      </c>
      <c r="M46" s="11"/>
      <c r="N46" s="11"/>
      <c r="O46" s="38"/>
      <c r="P46" s="38"/>
      <c r="Q46" s="38"/>
      <c r="R46" s="38"/>
      <c r="S46" s="38"/>
      <c r="T46" s="15">
        <f t="shared" si="2"/>
        <v>73885.39</v>
      </c>
    </row>
    <row r="47" spans="1:20" x14ac:dyDescent="0.25">
      <c r="A47" s="1" t="s">
        <v>207</v>
      </c>
      <c r="B47" s="1" t="s">
        <v>208</v>
      </c>
      <c r="C47" s="11"/>
      <c r="D47" s="11"/>
      <c r="E47" s="11"/>
      <c r="F47" s="11"/>
      <c r="G47" s="11"/>
      <c r="H47" s="11">
        <v>0</v>
      </c>
      <c r="I47" s="11">
        <v>125.1</v>
      </c>
      <c r="J47" s="11"/>
      <c r="K47" s="11"/>
      <c r="L47" s="11"/>
      <c r="M47" s="11"/>
      <c r="N47" s="11">
        <v>4263.29</v>
      </c>
      <c r="O47" s="38"/>
      <c r="P47" s="38"/>
      <c r="Q47" s="38"/>
      <c r="R47" s="38"/>
      <c r="S47" s="38"/>
      <c r="T47" s="15">
        <f t="shared" si="2"/>
        <v>4388.3900000000003</v>
      </c>
    </row>
    <row r="48" spans="1:20" x14ac:dyDescent="0.25">
      <c r="A48" s="1" t="s">
        <v>209</v>
      </c>
      <c r="B48" s="1" t="s">
        <v>210</v>
      </c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>
        <v>390</v>
      </c>
      <c r="O48" s="38"/>
      <c r="P48" s="38"/>
      <c r="Q48" s="38"/>
      <c r="R48" s="38"/>
      <c r="S48" s="38"/>
      <c r="T48" s="15">
        <f t="shared" si="2"/>
        <v>390</v>
      </c>
    </row>
    <row r="49" spans="1:20" x14ac:dyDescent="0.25">
      <c r="A49" s="1" t="s">
        <v>213</v>
      </c>
      <c r="B49" s="1" t="s">
        <v>214</v>
      </c>
      <c r="C49" s="11"/>
      <c r="D49" s="11"/>
      <c r="E49" s="11"/>
      <c r="F49" s="11"/>
      <c r="G49" s="11"/>
      <c r="H49" s="11">
        <v>0</v>
      </c>
      <c r="I49" s="11">
        <v>1692.43</v>
      </c>
      <c r="J49" s="11"/>
      <c r="K49" s="11"/>
      <c r="L49" s="11"/>
      <c r="M49" s="11"/>
      <c r="N49" s="11"/>
      <c r="O49" s="38"/>
      <c r="P49" s="38"/>
      <c r="Q49" s="38"/>
      <c r="R49" s="38"/>
      <c r="S49" s="38"/>
      <c r="T49" s="15">
        <f t="shared" si="2"/>
        <v>1692.43</v>
      </c>
    </row>
    <row r="50" spans="1:20" x14ac:dyDescent="0.25">
      <c r="A50" s="1" t="s">
        <v>216</v>
      </c>
      <c r="B50" s="1" t="s">
        <v>217</v>
      </c>
      <c r="C50" s="11"/>
      <c r="D50" s="11"/>
      <c r="E50" s="11"/>
      <c r="F50" s="11"/>
      <c r="G50" s="11"/>
      <c r="H50" s="11">
        <v>0</v>
      </c>
      <c r="I50" s="11">
        <v>521.04999999999995</v>
      </c>
      <c r="J50" s="11"/>
      <c r="K50" s="11"/>
      <c r="L50" s="11"/>
      <c r="M50" s="11"/>
      <c r="N50" s="11"/>
      <c r="O50" s="38"/>
      <c r="P50" s="38"/>
      <c r="Q50" s="38"/>
      <c r="R50" s="38"/>
      <c r="S50" s="38"/>
      <c r="T50" s="15">
        <f t="shared" si="2"/>
        <v>521.04999999999995</v>
      </c>
    </row>
    <row r="51" spans="1:20" x14ac:dyDescent="0.25">
      <c r="A51" s="1" t="s">
        <v>218</v>
      </c>
      <c r="B51" s="1" t="s">
        <v>219</v>
      </c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>
        <v>191.44</v>
      </c>
      <c r="N51" s="11"/>
      <c r="O51" s="38"/>
      <c r="P51" s="38"/>
      <c r="Q51" s="38"/>
      <c r="R51" s="38"/>
      <c r="S51" s="38"/>
      <c r="T51" s="15">
        <f t="shared" si="2"/>
        <v>191.44</v>
      </c>
    </row>
    <row r="52" spans="1:20" x14ac:dyDescent="0.25">
      <c r="A52" s="1" t="s">
        <v>220</v>
      </c>
      <c r="B52" s="1" t="s">
        <v>221</v>
      </c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>
        <v>10000</v>
      </c>
      <c r="O52" s="38"/>
      <c r="P52" s="38"/>
      <c r="Q52" s="38"/>
      <c r="R52" s="38"/>
      <c r="S52" s="38"/>
      <c r="T52" s="15">
        <f t="shared" si="2"/>
        <v>10000</v>
      </c>
    </row>
    <row r="53" spans="1:20" x14ac:dyDescent="0.25">
      <c r="A53" s="1" t="s">
        <v>222</v>
      </c>
      <c r="B53" s="1" t="s">
        <v>223</v>
      </c>
      <c r="C53" s="11"/>
      <c r="D53" s="11"/>
      <c r="E53" s="11"/>
      <c r="F53" s="11"/>
      <c r="G53" s="11"/>
      <c r="H53" s="11">
        <v>0</v>
      </c>
      <c r="I53" s="11">
        <v>3390.25</v>
      </c>
      <c r="J53" s="11"/>
      <c r="K53" s="11"/>
      <c r="L53" s="11"/>
      <c r="M53" s="11"/>
      <c r="N53" s="11"/>
      <c r="O53" s="38"/>
      <c r="P53" s="38"/>
      <c r="Q53" s="38"/>
      <c r="R53" s="38"/>
      <c r="S53" s="38"/>
      <c r="T53" s="15">
        <f t="shared" si="2"/>
        <v>3390.25</v>
      </c>
    </row>
    <row r="54" spans="1:20" x14ac:dyDescent="0.25">
      <c r="A54" s="1" t="s">
        <v>225</v>
      </c>
      <c r="B54" s="1" t="s">
        <v>224</v>
      </c>
      <c r="C54" s="11"/>
      <c r="D54" s="11"/>
      <c r="E54" s="11"/>
      <c r="F54" s="11"/>
      <c r="G54" s="11"/>
      <c r="H54" s="11">
        <v>0</v>
      </c>
      <c r="I54" s="11">
        <v>129</v>
      </c>
      <c r="J54" s="11"/>
      <c r="K54" s="11"/>
      <c r="L54" s="11"/>
      <c r="M54" s="11"/>
      <c r="N54" s="11"/>
      <c r="O54" s="38">
        <v>1000</v>
      </c>
      <c r="P54" s="38"/>
      <c r="Q54" s="38"/>
      <c r="R54" s="38"/>
      <c r="S54" s="38"/>
      <c r="T54" s="15">
        <f t="shared" si="2"/>
        <v>1129</v>
      </c>
    </row>
    <row r="55" spans="1:20" x14ac:dyDescent="0.25">
      <c r="A55" s="1" t="s">
        <v>226</v>
      </c>
      <c r="B55" s="1" t="s">
        <v>227</v>
      </c>
      <c r="C55" s="11"/>
      <c r="D55" s="11"/>
      <c r="E55" s="11"/>
      <c r="F55" s="11"/>
      <c r="G55" s="11"/>
      <c r="H55" s="11">
        <v>291</v>
      </c>
      <c r="I55" s="11">
        <v>135</v>
      </c>
      <c r="J55" s="11"/>
      <c r="K55" s="11"/>
      <c r="L55" s="11"/>
      <c r="M55" s="11"/>
      <c r="N55" s="11"/>
      <c r="O55" s="38"/>
      <c r="P55" s="38"/>
      <c r="Q55" s="38"/>
      <c r="R55" s="38"/>
      <c r="S55" s="38"/>
      <c r="T55" s="15">
        <f t="shared" si="2"/>
        <v>426</v>
      </c>
    </row>
    <row r="56" spans="1:20" x14ac:dyDescent="0.25">
      <c r="A56" s="1" t="s">
        <v>228</v>
      </c>
      <c r="B56" s="1" t="s">
        <v>229</v>
      </c>
      <c r="C56" s="11"/>
      <c r="D56" s="11"/>
      <c r="E56" s="11"/>
      <c r="F56" s="11">
        <v>4252</v>
      </c>
      <c r="G56" s="11"/>
      <c r="H56" s="11"/>
      <c r="I56" s="11"/>
      <c r="J56" s="11"/>
      <c r="K56" s="11"/>
      <c r="L56" s="11"/>
      <c r="M56" s="11"/>
      <c r="N56" s="11"/>
      <c r="O56" s="38"/>
      <c r="P56" s="38"/>
      <c r="Q56" s="38"/>
      <c r="R56" s="38"/>
      <c r="S56" s="38"/>
      <c r="T56" s="15">
        <f t="shared" si="2"/>
        <v>4252</v>
      </c>
    </row>
    <row r="57" spans="1:20" x14ac:dyDescent="0.25">
      <c r="A57" s="1" t="s">
        <v>230</v>
      </c>
      <c r="B57" s="1" t="s">
        <v>231</v>
      </c>
      <c r="C57" s="11"/>
      <c r="D57" s="11"/>
      <c r="E57" s="11"/>
      <c r="F57" s="11"/>
      <c r="G57" s="11">
        <v>15961.48</v>
      </c>
      <c r="H57" s="11"/>
      <c r="I57" s="11">
        <v>3218.62</v>
      </c>
      <c r="J57" s="11"/>
      <c r="K57" s="11"/>
      <c r="L57" s="11"/>
      <c r="M57" s="11"/>
      <c r="N57" s="11"/>
      <c r="O57" s="38"/>
      <c r="P57" s="38"/>
      <c r="Q57" s="38"/>
      <c r="R57" s="38"/>
      <c r="S57" s="38"/>
      <c r="T57" s="15">
        <f t="shared" si="2"/>
        <v>19180.099999999999</v>
      </c>
    </row>
    <row r="58" spans="1:20" x14ac:dyDescent="0.25">
      <c r="A58" s="1" t="s">
        <v>232</v>
      </c>
      <c r="B58" s="1" t="s">
        <v>233</v>
      </c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>
        <v>333.81</v>
      </c>
      <c r="O58" s="38">
        <v>1000</v>
      </c>
      <c r="P58" s="38"/>
      <c r="Q58" s="38"/>
      <c r="R58" s="38"/>
      <c r="S58" s="38"/>
      <c r="T58" s="15">
        <f t="shared" si="2"/>
        <v>1333.81</v>
      </c>
    </row>
    <row r="59" spans="1:20" x14ac:dyDescent="0.25">
      <c r="A59" s="1" t="s">
        <v>234</v>
      </c>
      <c r="B59" s="1" t="s">
        <v>235</v>
      </c>
      <c r="C59" s="11"/>
      <c r="D59" s="11"/>
      <c r="E59" s="11">
        <v>60580</v>
      </c>
      <c r="F59" s="11"/>
      <c r="G59" s="11"/>
      <c r="H59" s="11"/>
      <c r="I59" s="11"/>
      <c r="J59" s="11"/>
      <c r="K59" s="11"/>
      <c r="L59" s="11">
        <v>600.03</v>
      </c>
      <c r="M59" s="11"/>
      <c r="N59" s="11"/>
      <c r="O59" s="38"/>
      <c r="P59" s="38"/>
      <c r="Q59" s="38"/>
      <c r="R59" s="38"/>
      <c r="S59" s="38"/>
      <c r="T59" s="15">
        <f t="shared" si="2"/>
        <v>61180.03</v>
      </c>
    </row>
    <row r="60" spans="1:20" x14ac:dyDescent="0.25">
      <c r="A60" s="1" t="s">
        <v>236</v>
      </c>
      <c r="B60" s="1" t="s">
        <v>237</v>
      </c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38">
        <v>2000</v>
      </c>
      <c r="P60" s="38"/>
      <c r="Q60" s="38"/>
      <c r="R60" s="38"/>
      <c r="S60" s="38"/>
      <c r="T60" s="15">
        <f t="shared" si="2"/>
        <v>2000</v>
      </c>
    </row>
    <row r="61" spans="1:20" x14ac:dyDescent="0.25">
      <c r="A61" s="1" t="s">
        <v>238</v>
      </c>
      <c r="B61" s="1" t="s">
        <v>239</v>
      </c>
      <c r="C61" s="11"/>
      <c r="D61" s="11"/>
      <c r="E61" s="11"/>
      <c r="F61" s="11"/>
      <c r="G61" s="11"/>
      <c r="H61" s="11">
        <v>0</v>
      </c>
      <c r="I61" s="11">
        <v>1893.45</v>
      </c>
      <c r="J61" s="11"/>
      <c r="K61" s="11"/>
      <c r="L61" s="11"/>
      <c r="M61" s="11"/>
      <c r="N61" s="11"/>
      <c r="O61" s="38"/>
      <c r="P61" s="38"/>
      <c r="Q61" s="38">
        <v>9750</v>
      </c>
      <c r="R61" s="38"/>
      <c r="S61" s="38"/>
      <c r="T61" s="15">
        <f t="shared" si="2"/>
        <v>11643.45</v>
      </c>
    </row>
    <row r="62" spans="1:20" x14ac:dyDescent="0.25">
      <c r="A62" s="1" t="s">
        <v>240</v>
      </c>
      <c r="B62" s="1" t="s">
        <v>241</v>
      </c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>
        <v>161.47999999999999</v>
      </c>
      <c r="N62" s="11"/>
      <c r="O62" s="38"/>
      <c r="P62" s="38"/>
      <c r="Q62" s="38"/>
      <c r="R62" s="38"/>
      <c r="S62" s="38"/>
      <c r="T62" s="15">
        <f t="shared" si="2"/>
        <v>161.47999999999999</v>
      </c>
    </row>
    <row r="63" spans="1:20" x14ac:dyDescent="0.25">
      <c r="A63" s="1" t="s">
        <v>242</v>
      </c>
      <c r="B63" s="1" t="s">
        <v>243</v>
      </c>
      <c r="C63" s="11"/>
      <c r="D63" s="11"/>
      <c r="E63" s="11"/>
      <c r="F63" s="11">
        <v>4252</v>
      </c>
      <c r="G63" s="11"/>
      <c r="H63" s="11"/>
      <c r="I63" s="11">
        <v>5522.62</v>
      </c>
      <c r="J63" s="11"/>
      <c r="K63" s="11"/>
      <c r="L63" s="11"/>
      <c r="M63" s="11"/>
      <c r="N63" s="11"/>
      <c r="O63" s="38"/>
      <c r="P63" s="38"/>
      <c r="Q63" s="38"/>
      <c r="R63" s="38"/>
      <c r="S63" s="38"/>
      <c r="T63" s="15">
        <f t="shared" si="2"/>
        <v>9774.619999999999</v>
      </c>
    </row>
    <row r="64" spans="1:20" x14ac:dyDescent="0.25">
      <c r="A64" s="1" t="s">
        <v>244</v>
      </c>
      <c r="B64" s="1" t="s">
        <v>245</v>
      </c>
      <c r="C64" s="11"/>
      <c r="D64" s="11"/>
      <c r="E64" s="11"/>
      <c r="F64" s="11"/>
      <c r="G64" s="11"/>
      <c r="H64" s="11"/>
      <c r="I64" s="11">
        <v>74.3</v>
      </c>
      <c r="J64" s="11"/>
      <c r="K64" s="11"/>
      <c r="L64" s="11"/>
      <c r="M64" s="11"/>
      <c r="N64" s="11"/>
      <c r="O64" s="38"/>
      <c r="P64" s="38"/>
      <c r="Q64" s="38"/>
      <c r="R64" s="38"/>
      <c r="S64" s="38"/>
      <c r="T64" s="15">
        <f t="shared" si="2"/>
        <v>74.3</v>
      </c>
    </row>
    <row r="65" spans="1:20" x14ac:dyDescent="0.25">
      <c r="A65" s="1" t="s">
        <v>246</v>
      </c>
      <c r="B65" s="1" t="s">
        <v>247</v>
      </c>
      <c r="C65" s="11"/>
      <c r="D65" s="11"/>
      <c r="E65" s="11"/>
      <c r="F65" s="11"/>
      <c r="G65" s="11"/>
      <c r="H65" s="11">
        <v>919.43</v>
      </c>
      <c r="I65" s="11"/>
      <c r="J65" s="11"/>
      <c r="K65" s="11"/>
      <c r="L65" s="11"/>
      <c r="M65" s="11"/>
      <c r="N65" s="11"/>
      <c r="O65" s="38"/>
      <c r="P65" s="38"/>
      <c r="Q65" s="38"/>
      <c r="R65" s="38"/>
      <c r="S65" s="38"/>
      <c r="T65" s="15">
        <f t="shared" si="2"/>
        <v>919.43</v>
      </c>
    </row>
    <row r="66" spans="1:20" x14ac:dyDescent="0.25">
      <c r="A66" s="1" t="s">
        <v>248</v>
      </c>
      <c r="B66" s="1" t="s">
        <v>249</v>
      </c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>
        <v>860</v>
      </c>
      <c r="O66" s="38"/>
      <c r="P66" s="38"/>
      <c r="Q66" s="38"/>
      <c r="R66" s="38"/>
      <c r="S66" s="38"/>
      <c r="T66" s="15">
        <f t="shared" si="2"/>
        <v>860</v>
      </c>
    </row>
    <row r="67" spans="1:20" x14ac:dyDescent="0.25">
      <c r="A67" s="1" t="s">
        <v>250</v>
      </c>
      <c r="B67" s="1" t="s">
        <v>251</v>
      </c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38"/>
      <c r="P67" s="38"/>
      <c r="Q67" s="38"/>
      <c r="R67" s="38"/>
      <c r="S67" s="38"/>
      <c r="T67" s="15"/>
    </row>
    <row r="68" spans="1:20" x14ac:dyDescent="0.25">
      <c r="A68" s="1" t="s">
        <v>252</v>
      </c>
      <c r="B68" s="1" t="s">
        <v>253</v>
      </c>
      <c r="C68" s="11"/>
      <c r="D68" s="11"/>
      <c r="E68" s="11"/>
      <c r="F68" s="11"/>
      <c r="G68" s="11">
        <v>25870.95</v>
      </c>
      <c r="H68" s="11"/>
      <c r="I68" s="11"/>
      <c r="J68" s="11"/>
      <c r="K68" s="11"/>
      <c r="L68" s="11"/>
      <c r="M68" s="11"/>
      <c r="N68" s="11"/>
      <c r="O68" s="38"/>
      <c r="P68" s="38"/>
      <c r="Q68" s="38">
        <v>555</v>
      </c>
      <c r="R68" s="38"/>
      <c r="S68" s="38"/>
      <c r="T68" s="15">
        <f t="shared" ref="T68:T84" si="3">SUM(C68:S68)</f>
        <v>26425.95</v>
      </c>
    </row>
    <row r="69" spans="1:20" x14ac:dyDescent="0.25">
      <c r="A69" s="1" t="s">
        <v>254</v>
      </c>
      <c r="B69" s="1" t="s">
        <v>255</v>
      </c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>
        <v>365.05</v>
      </c>
      <c r="O69" s="38"/>
      <c r="P69" s="38"/>
      <c r="Q69" s="38"/>
      <c r="R69" s="38"/>
      <c r="S69" s="38"/>
      <c r="T69" s="15">
        <f t="shared" si="3"/>
        <v>365.05</v>
      </c>
    </row>
    <row r="70" spans="1:20" x14ac:dyDescent="0.25">
      <c r="A70" s="1" t="s">
        <v>257</v>
      </c>
      <c r="B70" s="1" t="s">
        <v>258</v>
      </c>
      <c r="C70" s="11"/>
      <c r="D70" s="11"/>
      <c r="E70" s="11">
        <v>60580</v>
      </c>
      <c r="F70" s="11"/>
      <c r="G70" s="11"/>
      <c r="H70" s="11"/>
      <c r="I70" s="11"/>
      <c r="J70" s="11"/>
      <c r="K70" s="11"/>
      <c r="L70" s="11"/>
      <c r="M70" s="11"/>
      <c r="N70" s="11"/>
      <c r="O70" s="38"/>
      <c r="P70" s="38"/>
      <c r="Q70" s="38"/>
      <c r="R70" s="38"/>
      <c r="S70" s="38"/>
      <c r="T70" s="15">
        <f t="shared" si="3"/>
        <v>60580</v>
      </c>
    </row>
    <row r="71" spans="1:20" x14ac:dyDescent="0.25">
      <c r="A71" s="1" t="s">
        <v>256</v>
      </c>
      <c r="B71" s="1" t="s">
        <v>259</v>
      </c>
      <c r="C71" s="11"/>
      <c r="D71" s="11"/>
      <c r="E71" s="11"/>
      <c r="F71" s="11"/>
      <c r="G71" s="11"/>
      <c r="H71" s="11"/>
      <c r="I71" s="11">
        <v>135</v>
      </c>
      <c r="J71" s="11"/>
      <c r="K71" s="11"/>
      <c r="L71" s="11"/>
      <c r="M71" s="11"/>
      <c r="N71" s="11"/>
      <c r="O71" s="38"/>
      <c r="P71" s="38"/>
      <c r="Q71" s="38"/>
      <c r="R71" s="38"/>
      <c r="S71" s="38"/>
      <c r="T71" s="15">
        <f t="shared" si="3"/>
        <v>135</v>
      </c>
    </row>
    <row r="72" spans="1:20" x14ac:dyDescent="0.25">
      <c r="A72" s="1" t="s">
        <v>260</v>
      </c>
      <c r="B72" s="1" t="s">
        <v>261</v>
      </c>
      <c r="C72" s="11"/>
      <c r="D72" s="11"/>
      <c r="E72" s="11"/>
      <c r="F72" s="11"/>
      <c r="G72" s="11"/>
      <c r="H72" s="11"/>
      <c r="I72" s="11">
        <v>8.75</v>
      </c>
      <c r="J72" s="11"/>
      <c r="K72" s="11"/>
      <c r="L72" s="11"/>
      <c r="M72" s="11"/>
      <c r="N72" s="11"/>
      <c r="O72" s="38"/>
      <c r="P72" s="38"/>
      <c r="Q72" s="38"/>
      <c r="R72" s="38"/>
      <c r="S72" s="38"/>
      <c r="T72" s="15">
        <f t="shared" si="3"/>
        <v>8.75</v>
      </c>
    </row>
    <row r="73" spans="1:20" x14ac:dyDescent="0.25">
      <c r="A73" s="1" t="s">
        <v>262</v>
      </c>
      <c r="B73" s="1" t="s">
        <v>263</v>
      </c>
      <c r="C73" s="11"/>
      <c r="D73" s="11"/>
      <c r="E73" s="11"/>
      <c r="F73" s="11"/>
      <c r="G73" s="11"/>
      <c r="H73" s="11"/>
      <c r="I73" s="11">
        <v>125.1</v>
      </c>
      <c r="J73" s="11"/>
      <c r="K73" s="11"/>
      <c r="L73" s="11"/>
      <c r="M73" s="11"/>
      <c r="N73" s="11"/>
      <c r="O73" s="38"/>
      <c r="P73" s="38"/>
      <c r="Q73" s="38"/>
      <c r="R73" s="38"/>
      <c r="S73" s="38"/>
      <c r="T73" s="15">
        <f t="shared" si="3"/>
        <v>125.1</v>
      </c>
    </row>
    <row r="74" spans="1:20" x14ac:dyDescent="0.25">
      <c r="A74" s="1" t="s">
        <v>264</v>
      </c>
      <c r="B74" s="1" t="s">
        <v>265</v>
      </c>
      <c r="C74" s="11"/>
      <c r="D74" s="11"/>
      <c r="E74" s="11"/>
      <c r="F74" s="11"/>
      <c r="G74" s="11"/>
      <c r="H74" s="11"/>
      <c r="I74" s="11">
        <v>1369.3</v>
      </c>
      <c r="J74" s="11"/>
      <c r="K74" s="11"/>
      <c r="L74" s="11"/>
      <c r="M74" s="11"/>
      <c r="N74" s="11">
        <v>203.13</v>
      </c>
      <c r="O74" s="38"/>
      <c r="P74" s="38"/>
      <c r="Q74" s="38"/>
      <c r="R74" s="38"/>
      <c r="S74" s="38"/>
      <c r="T74" s="15">
        <f t="shared" si="3"/>
        <v>1572.4299999999998</v>
      </c>
    </row>
    <row r="75" spans="1:20" x14ac:dyDescent="0.25">
      <c r="A75" s="1" t="s">
        <v>266</v>
      </c>
      <c r="B75" s="1" t="s">
        <v>267</v>
      </c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>
        <v>151.26</v>
      </c>
      <c r="N75" s="11"/>
      <c r="O75" s="38"/>
      <c r="P75" s="38"/>
      <c r="Q75" s="38"/>
      <c r="R75" s="38"/>
      <c r="S75" s="38"/>
      <c r="T75" s="15">
        <f t="shared" si="3"/>
        <v>151.26</v>
      </c>
    </row>
    <row r="76" spans="1:20" x14ac:dyDescent="0.25">
      <c r="A76" s="1" t="s">
        <v>268</v>
      </c>
      <c r="B76" s="1" t="s">
        <v>269</v>
      </c>
      <c r="C76" s="11"/>
      <c r="D76" s="11"/>
      <c r="E76" s="11"/>
      <c r="F76" s="11"/>
      <c r="G76" s="11"/>
      <c r="H76" s="11"/>
      <c r="I76" s="11">
        <v>3484.92</v>
      </c>
      <c r="J76" s="11"/>
      <c r="K76" s="11">
        <v>2856</v>
      </c>
      <c r="L76" s="11">
        <v>1140.6400000000001</v>
      </c>
      <c r="M76" s="11"/>
      <c r="N76" s="11"/>
      <c r="O76" s="38"/>
      <c r="P76" s="38"/>
      <c r="Q76" s="38"/>
      <c r="R76" s="38"/>
      <c r="S76" s="38"/>
      <c r="T76" s="15">
        <f t="shared" si="3"/>
        <v>7481.56</v>
      </c>
    </row>
    <row r="77" spans="1:20" x14ac:dyDescent="0.25">
      <c r="A77" s="1" t="s">
        <v>270</v>
      </c>
      <c r="B77" s="1" t="s">
        <v>271</v>
      </c>
      <c r="C77" s="11"/>
      <c r="D77" s="11"/>
      <c r="E77" s="11"/>
      <c r="F77" s="11"/>
      <c r="G77" s="11"/>
      <c r="H77" s="11"/>
      <c r="I77" s="11">
        <v>74.3</v>
      </c>
      <c r="J77" s="11"/>
      <c r="K77" s="11"/>
      <c r="L77" s="11"/>
      <c r="M77" s="11"/>
      <c r="N77" s="11"/>
      <c r="O77" s="38"/>
      <c r="P77" s="38"/>
      <c r="Q77" s="38"/>
      <c r="R77" s="38"/>
      <c r="S77" s="38"/>
      <c r="T77" s="15">
        <f t="shared" si="3"/>
        <v>74.3</v>
      </c>
    </row>
    <row r="78" spans="1:20" x14ac:dyDescent="0.25">
      <c r="A78" s="1" t="s">
        <v>272</v>
      </c>
      <c r="B78" s="1" t="s">
        <v>273</v>
      </c>
      <c r="C78" s="11"/>
      <c r="D78" s="11"/>
      <c r="E78" s="11"/>
      <c r="F78" s="11"/>
      <c r="G78" s="11"/>
      <c r="H78" s="11"/>
      <c r="I78" s="11"/>
      <c r="J78" s="11"/>
      <c r="K78" s="11">
        <v>6450</v>
      </c>
      <c r="L78" s="11"/>
      <c r="M78" s="11"/>
      <c r="N78" s="11"/>
      <c r="O78" s="38"/>
      <c r="P78" s="38"/>
      <c r="Q78" s="38"/>
      <c r="R78" s="38"/>
      <c r="S78" s="38"/>
      <c r="T78" s="15">
        <f t="shared" si="3"/>
        <v>6450</v>
      </c>
    </row>
    <row r="79" spans="1:20" x14ac:dyDescent="0.25">
      <c r="A79" s="1" t="s">
        <v>274</v>
      </c>
      <c r="B79" s="1" t="s">
        <v>275</v>
      </c>
      <c r="C79" s="11"/>
      <c r="D79" s="11"/>
      <c r="E79" s="11"/>
      <c r="F79" s="11">
        <v>4252</v>
      </c>
      <c r="G79" s="11"/>
      <c r="H79" s="11"/>
      <c r="I79" s="11"/>
      <c r="J79" s="11"/>
      <c r="K79" s="11"/>
      <c r="L79" s="11"/>
      <c r="M79" s="11"/>
      <c r="N79" s="11"/>
      <c r="O79" s="38"/>
      <c r="P79" s="38"/>
      <c r="Q79" s="38"/>
      <c r="R79" s="38"/>
      <c r="S79" s="38"/>
      <c r="T79" s="15">
        <f t="shared" si="3"/>
        <v>4252</v>
      </c>
    </row>
    <row r="80" spans="1:20" x14ac:dyDescent="0.25">
      <c r="A80" s="1" t="s">
        <v>276</v>
      </c>
      <c r="B80" s="1" t="s">
        <v>277</v>
      </c>
      <c r="C80" s="11"/>
      <c r="D80" s="11"/>
      <c r="E80" s="11"/>
      <c r="F80" s="11"/>
      <c r="G80" s="11"/>
      <c r="H80" s="11">
        <v>1000</v>
      </c>
      <c r="I80" s="11"/>
      <c r="J80" s="11"/>
      <c r="K80" s="11"/>
      <c r="L80" s="11"/>
      <c r="M80" s="11"/>
      <c r="N80" s="11">
        <v>371.25</v>
      </c>
      <c r="O80" s="38"/>
      <c r="P80" s="38"/>
      <c r="Q80" s="38"/>
      <c r="R80" s="38"/>
      <c r="S80" s="38"/>
      <c r="T80" s="15">
        <f t="shared" si="3"/>
        <v>1371.25</v>
      </c>
    </row>
    <row r="81" spans="1:23" x14ac:dyDescent="0.25">
      <c r="A81" s="1" t="s">
        <v>278</v>
      </c>
      <c r="B81" s="1" t="s">
        <v>279</v>
      </c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38"/>
      <c r="P81" s="38"/>
      <c r="Q81" s="38"/>
      <c r="R81" s="38">
        <v>20000</v>
      </c>
      <c r="S81" s="38"/>
      <c r="T81" s="15">
        <f t="shared" si="3"/>
        <v>20000</v>
      </c>
    </row>
    <row r="82" spans="1:23" x14ac:dyDescent="0.25">
      <c r="A82" s="1" t="s">
        <v>280</v>
      </c>
      <c r="B82" s="1" t="s">
        <v>281</v>
      </c>
      <c r="C82" s="11"/>
      <c r="D82" s="11"/>
      <c r="E82" s="11">
        <v>60580</v>
      </c>
      <c r="F82" s="11"/>
      <c r="G82" s="11"/>
      <c r="H82" s="11"/>
      <c r="I82" s="11">
        <v>37.15</v>
      </c>
      <c r="J82" s="11"/>
      <c r="K82" s="11"/>
      <c r="L82" s="11"/>
      <c r="M82" s="11"/>
      <c r="N82" s="11">
        <v>4263.29</v>
      </c>
      <c r="O82" s="38"/>
      <c r="P82" s="38"/>
      <c r="Q82" s="38"/>
      <c r="R82" s="38"/>
      <c r="S82" s="38"/>
      <c r="T82" s="15">
        <f t="shared" si="3"/>
        <v>64880.44</v>
      </c>
      <c r="W82" s="2"/>
    </row>
    <row r="83" spans="1:23" x14ac:dyDescent="0.25">
      <c r="A83" s="1" t="s">
        <v>282</v>
      </c>
      <c r="B83" s="1" t="s">
        <v>283</v>
      </c>
      <c r="C83" s="11"/>
      <c r="D83" s="11"/>
      <c r="E83" s="11"/>
      <c r="F83" s="11"/>
      <c r="G83" s="11"/>
      <c r="H83" s="11"/>
      <c r="I83" s="11">
        <v>135</v>
      </c>
      <c r="J83" s="11"/>
      <c r="K83" s="11"/>
      <c r="L83" s="11"/>
      <c r="M83" s="11"/>
      <c r="N83" s="11"/>
      <c r="O83" s="38"/>
      <c r="P83" s="38"/>
      <c r="Q83" s="38"/>
      <c r="R83" s="38"/>
      <c r="S83" s="38"/>
      <c r="T83" s="15">
        <f t="shared" si="3"/>
        <v>135</v>
      </c>
    </row>
    <row r="84" spans="1:23" x14ac:dyDescent="0.25">
      <c r="A84" s="1" t="s">
        <v>284</v>
      </c>
      <c r="B84" s="1" t="s">
        <v>285</v>
      </c>
      <c r="C84" s="11"/>
      <c r="D84" s="11"/>
      <c r="E84" s="11"/>
      <c r="F84" s="11"/>
      <c r="G84" s="11"/>
      <c r="H84" s="11"/>
      <c r="I84" s="11">
        <v>8.75</v>
      </c>
      <c r="J84" s="11"/>
      <c r="K84" s="11"/>
      <c r="L84" s="11"/>
      <c r="M84" s="11"/>
      <c r="N84" s="11"/>
      <c r="O84" s="38"/>
      <c r="P84" s="38"/>
      <c r="Q84" s="38"/>
      <c r="R84" s="38"/>
      <c r="S84" s="38"/>
      <c r="T84" s="15">
        <f t="shared" si="3"/>
        <v>8.75</v>
      </c>
    </row>
    <row r="85" spans="1:23" x14ac:dyDescent="0.25">
      <c r="A85" s="1" t="s">
        <v>286</v>
      </c>
      <c r="B85" s="1" t="s">
        <v>287</v>
      </c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38"/>
      <c r="P85" s="38"/>
      <c r="Q85" s="38"/>
      <c r="R85" s="38"/>
      <c r="S85" s="38"/>
      <c r="T85" s="15"/>
    </row>
    <row r="86" spans="1:23" x14ac:dyDescent="0.25">
      <c r="A86" s="1" t="s">
        <v>288</v>
      </c>
      <c r="B86" s="1" t="s">
        <v>289</v>
      </c>
      <c r="C86" s="11"/>
      <c r="D86" s="11"/>
      <c r="E86" s="11"/>
      <c r="F86" s="11"/>
      <c r="G86" s="11"/>
      <c r="H86" s="11"/>
      <c r="I86" s="11">
        <v>908.59</v>
      </c>
      <c r="J86" s="11"/>
      <c r="K86" s="11"/>
      <c r="L86" s="11">
        <v>527.75</v>
      </c>
      <c r="M86" s="11"/>
      <c r="N86" s="11"/>
      <c r="O86" s="38"/>
      <c r="P86" s="38"/>
      <c r="Q86" s="38"/>
      <c r="R86" s="38"/>
      <c r="S86" s="38"/>
      <c r="T86" s="15">
        <f t="shared" ref="T86:T92" si="4">SUM(C86:S86)</f>
        <v>1436.3400000000001</v>
      </c>
    </row>
    <row r="87" spans="1:23" x14ac:dyDescent="0.25">
      <c r="A87" s="1" t="s">
        <v>290</v>
      </c>
      <c r="B87" s="1" t="s">
        <v>291</v>
      </c>
      <c r="C87" s="11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11">
        <v>4387.5</v>
      </c>
      <c r="O87" s="38"/>
      <c r="P87" s="38"/>
      <c r="Q87" s="38"/>
      <c r="R87" s="38"/>
      <c r="S87" s="38"/>
      <c r="T87" s="15">
        <f t="shared" si="4"/>
        <v>4387.5</v>
      </c>
    </row>
    <row r="88" spans="1:23" x14ac:dyDescent="0.25">
      <c r="A88" s="1" t="s">
        <v>292</v>
      </c>
      <c r="B88" s="1" t="s">
        <v>293</v>
      </c>
      <c r="C88" s="11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38">
        <v>1000</v>
      </c>
      <c r="P88" s="38"/>
      <c r="Q88" s="38"/>
      <c r="R88" s="38"/>
      <c r="S88" s="38"/>
      <c r="T88" s="15">
        <f t="shared" si="4"/>
        <v>1000</v>
      </c>
    </row>
    <row r="89" spans="1:23" x14ac:dyDescent="0.25">
      <c r="A89" s="1" t="s">
        <v>296</v>
      </c>
      <c r="B89" s="1" t="s">
        <v>301</v>
      </c>
      <c r="C89" s="11"/>
      <c r="D89" s="11"/>
      <c r="E89" s="11"/>
      <c r="F89" s="11"/>
      <c r="G89" s="11"/>
      <c r="H89" s="11"/>
      <c r="I89" s="11"/>
      <c r="J89" s="11"/>
      <c r="K89" s="11"/>
      <c r="L89" s="11"/>
      <c r="M89" s="11">
        <v>143.44</v>
      </c>
      <c r="N89" s="11"/>
      <c r="O89" s="38"/>
      <c r="P89" s="38"/>
      <c r="Q89" s="38"/>
      <c r="R89" s="38"/>
      <c r="S89" s="38"/>
      <c r="T89" s="15">
        <f t="shared" si="4"/>
        <v>143.44</v>
      </c>
    </row>
    <row r="90" spans="1:23" x14ac:dyDescent="0.25">
      <c r="A90" s="1" t="s">
        <v>297</v>
      </c>
      <c r="B90" s="1" t="s">
        <v>300</v>
      </c>
      <c r="C90" s="11"/>
      <c r="D90" s="11"/>
      <c r="E90" s="11"/>
      <c r="F90" s="11"/>
      <c r="G90" s="11"/>
      <c r="H90" s="11"/>
      <c r="I90" s="11">
        <v>125</v>
      </c>
      <c r="J90" s="11"/>
      <c r="K90" s="11"/>
      <c r="L90" s="11"/>
      <c r="M90" s="11"/>
      <c r="N90" s="11"/>
      <c r="O90" s="38"/>
      <c r="P90" s="38"/>
      <c r="Q90" s="38"/>
      <c r="R90" s="38"/>
      <c r="S90" s="38"/>
      <c r="T90" s="15">
        <f t="shared" si="4"/>
        <v>125</v>
      </c>
    </row>
    <row r="91" spans="1:23" x14ac:dyDescent="0.25">
      <c r="A91" s="1" t="s">
        <v>298</v>
      </c>
      <c r="B91" s="1" t="s">
        <v>299</v>
      </c>
      <c r="C91" s="11"/>
      <c r="D91" s="11"/>
      <c r="E91" s="11"/>
      <c r="F91" s="11"/>
      <c r="G91" s="11"/>
      <c r="H91" s="11"/>
      <c r="I91" s="11">
        <v>3426.67</v>
      </c>
      <c r="J91" s="11"/>
      <c r="K91" s="11"/>
      <c r="L91" s="11"/>
      <c r="M91" s="11"/>
      <c r="N91" s="11"/>
      <c r="O91" s="38"/>
      <c r="P91" s="38"/>
      <c r="Q91" s="38"/>
      <c r="R91" s="38"/>
      <c r="S91" s="38"/>
      <c r="T91" s="15">
        <f t="shared" si="4"/>
        <v>3426.67</v>
      </c>
    </row>
    <row r="92" spans="1:23" x14ac:dyDescent="0.25">
      <c r="A92" s="1" t="s">
        <v>302</v>
      </c>
      <c r="B92" s="1" t="s">
        <v>303</v>
      </c>
      <c r="C92" s="11"/>
      <c r="D92" s="11"/>
      <c r="E92" s="11"/>
      <c r="F92" s="11">
        <v>4252</v>
      </c>
      <c r="G92" s="11"/>
      <c r="H92" s="11"/>
      <c r="I92" s="11">
        <v>406.3</v>
      </c>
      <c r="J92" s="11"/>
      <c r="K92" s="11"/>
      <c r="L92" s="11"/>
      <c r="M92" s="11"/>
      <c r="N92" s="11"/>
      <c r="O92" s="38"/>
      <c r="P92" s="38"/>
      <c r="Q92" s="38"/>
      <c r="R92" s="38"/>
      <c r="S92" s="38"/>
      <c r="T92" s="15">
        <f t="shared" si="4"/>
        <v>4658.3</v>
      </c>
    </row>
    <row r="93" spans="1:23" x14ac:dyDescent="0.25">
      <c r="A93" s="1" t="s">
        <v>304</v>
      </c>
      <c r="B93" s="1" t="s">
        <v>305</v>
      </c>
      <c r="C93" s="11"/>
      <c r="D93" s="11"/>
      <c r="E93" s="11"/>
      <c r="F93" s="11"/>
      <c r="G93" s="11"/>
      <c r="H93" s="11"/>
      <c r="I93" s="11"/>
      <c r="J93" s="11"/>
      <c r="K93" s="11"/>
      <c r="L93" s="11"/>
      <c r="M93" s="11"/>
      <c r="N93" s="11"/>
      <c r="O93" s="38"/>
      <c r="P93" s="38"/>
      <c r="Q93" s="38"/>
      <c r="R93" s="38"/>
      <c r="S93" s="38"/>
      <c r="T93" s="15"/>
    </row>
    <row r="94" spans="1:23" x14ac:dyDescent="0.25">
      <c r="A94" s="1" t="s">
        <v>306</v>
      </c>
      <c r="B94" s="1" t="s">
        <v>307</v>
      </c>
      <c r="C94" s="11"/>
      <c r="D94" s="11"/>
      <c r="E94" s="11"/>
      <c r="F94" s="11"/>
      <c r="G94" s="11"/>
      <c r="H94" s="11"/>
      <c r="I94" s="11">
        <v>8.75</v>
      </c>
      <c r="J94" s="11"/>
      <c r="K94" s="11"/>
      <c r="L94" s="11"/>
      <c r="M94" s="11"/>
      <c r="N94" s="11"/>
      <c r="O94" s="38"/>
      <c r="P94" s="38"/>
      <c r="Q94" s="38"/>
      <c r="R94" s="38"/>
      <c r="S94" s="38"/>
      <c r="T94" s="15">
        <f>SUM(C94:S94)</f>
        <v>8.75</v>
      </c>
    </row>
    <row r="95" spans="1:23" x14ac:dyDescent="0.25">
      <c r="A95" s="1" t="s">
        <v>308</v>
      </c>
      <c r="B95" s="1" t="s">
        <v>309</v>
      </c>
      <c r="C95" s="11"/>
      <c r="D95" s="11"/>
      <c r="E95" s="11"/>
      <c r="F95" s="11"/>
      <c r="G95" s="11"/>
      <c r="H95" s="11"/>
      <c r="I95" s="11"/>
      <c r="J95" s="11"/>
      <c r="K95" s="11"/>
      <c r="L95" s="11"/>
      <c r="M95" s="11"/>
      <c r="N95" s="11">
        <v>278.60000000000002</v>
      </c>
      <c r="O95" s="38"/>
      <c r="P95" s="38"/>
      <c r="Q95" s="38"/>
      <c r="R95" s="38"/>
      <c r="S95" s="38"/>
      <c r="T95" s="15">
        <f>SUM(C95:S95)</f>
        <v>278.60000000000002</v>
      </c>
    </row>
    <row r="96" spans="1:23" x14ac:dyDescent="0.25">
      <c r="A96" s="1" t="s">
        <v>310</v>
      </c>
      <c r="B96" s="1" t="s">
        <v>319</v>
      </c>
      <c r="C96" s="11"/>
      <c r="D96" s="11"/>
      <c r="E96" s="11"/>
      <c r="F96" s="11"/>
      <c r="G96" s="11"/>
      <c r="H96" s="11"/>
      <c r="I96" s="11"/>
      <c r="J96" s="11"/>
      <c r="K96" s="11"/>
      <c r="L96" s="11"/>
      <c r="M96" s="11"/>
      <c r="N96" s="11">
        <v>5000</v>
      </c>
      <c r="O96" s="38"/>
      <c r="P96" s="38"/>
      <c r="Q96" s="38"/>
      <c r="R96" s="38"/>
      <c r="S96" s="38"/>
      <c r="T96" s="15">
        <f>SUM(C96:S96)</f>
        <v>5000</v>
      </c>
    </row>
    <row r="97" spans="1:22" x14ac:dyDescent="0.25">
      <c r="A97" s="1" t="s">
        <v>313</v>
      </c>
      <c r="B97" s="1" t="s">
        <v>311</v>
      </c>
      <c r="C97" s="11"/>
      <c r="D97" s="11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38"/>
      <c r="P97" s="38"/>
      <c r="Q97" s="38"/>
      <c r="R97" s="38"/>
      <c r="S97" s="38"/>
      <c r="T97" s="15"/>
    </row>
    <row r="98" spans="1:22" x14ac:dyDescent="0.25">
      <c r="A98" s="1" t="s">
        <v>318</v>
      </c>
      <c r="B98" s="1" t="s">
        <v>314</v>
      </c>
      <c r="C98" s="11"/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38"/>
      <c r="P98" s="38"/>
      <c r="Q98" s="38"/>
      <c r="R98" s="38"/>
      <c r="S98" s="38"/>
      <c r="T98" s="15"/>
    </row>
    <row r="99" spans="1:22" x14ac:dyDescent="0.25">
      <c r="A99" s="1" t="s">
        <v>320</v>
      </c>
      <c r="B99" s="1" t="s">
        <v>321</v>
      </c>
      <c r="C99" s="11"/>
      <c r="D99" s="11"/>
      <c r="E99" s="11"/>
      <c r="F99" s="11"/>
      <c r="G99" s="11"/>
      <c r="H99" s="11"/>
      <c r="I99" s="11"/>
      <c r="J99" s="11"/>
      <c r="K99" s="11"/>
      <c r="L99" s="11"/>
      <c r="M99" s="11"/>
      <c r="N99" s="11"/>
      <c r="O99" s="38"/>
      <c r="P99" s="38"/>
      <c r="Q99" s="38"/>
      <c r="R99" s="38"/>
      <c r="S99" s="38"/>
      <c r="T99" s="15"/>
    </row>
    <row r="100" spans="1:22" x14ac:dyDescent="0.25">
      <c r="A100" s="1" t="s">
        <v>322</v>
      </c>
      <c r="B100" s="1" t="s">
        <v>323</v>
      </c>
      <c r="C100" s="11"/>
      <c r="D100" s="11"/>
      <c r="E100" s="11">
        <v>59769.56</v>
      </c>
      <c r="F100" s="11"/>
      <c r="G100" s="11"/>
      <c r="H100" s="11"/>
      <c r="I100" s="11"/>
      <c r="J100" s="11"/>
      <c r="K100" s="11"/>
      <c r="L100" s="11"/>
      <c r="M100" s="11"/>
      <c r="N100" s="11"/>
      <c r="O100" s="38"/>
      <c r="P100" s="38"/>
      <c r="Q100" s="38"/>
      <c r="R100" s="38"/>
      <c r="S100" s="38"/>
      <c r="T100" s="15">
        <f>SUM(C100:S100)</f>
        <v>59769.56</v>
      </c>
    </row>
    <row r="101" spans="1:22" x14ac:dyDescent="0.25">
      <c r="A101" s="1" t="s">
        <v>324</v>
      </c>
      <c r="B101" s="1" t="s">
        <v>325</v>
      </c>
      <c r="C101" s="11"/>
      <c r="D101" s="11"/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38"/>
      <c r="P101" s="38"/>
      <c r="Q101" s="38"/>
      <c r="R101" s="38"/>
      <c r="S101" s="38"/>
      <c r="T101" s="15"/>
    </row>
    <row r="102" spans="1:22" x14ac:dyDescent="0.25">
      <c r="A102" s="1" t="s">
        <v>326</v>
      </c>
      <c r="B102" s="1" t="s">
        <v>327</v>
      </c>
      <c r="C102" s="11"/>
      <c r="D102" s="11"/>
      <c r="E102" s="11"/>
      <c r="F102" s="11"/>
      <c r="G102" s="11"/>
      <c r="H102" s="11"/>
      <c r="I102" s="11">
        <v>764.55</v>
      </c>
      <c r="J102" s="11"/>
      <c r="K102" s="11"/>
      <c r="L102" s="11"/>
      <c r="M102" s="11"/>
      <c r="N102" s="11"/>
      <c r="O102" s="38"/>
      <c r="P102" s="38"/>
      <c r="Q102" s="38"/>
      <c r="R102" s="38"/>
      <c r="S102" s="38"/>
      <c r="T102" s="15">
        <f t="shared" ref="T102:T119" si="5">SUM(C102:S102)</f>
        <v>764.55</v>
      </c>
    </row>
    <row r="103" spans="1:22" x14ac:dyDescent="0.25">
      <c r="A103" s="1" t="s">
        <v>328</v>
      </c>
      <c r="B103" s="1" t="s">
        <v>329</v>
      </c>
      <c r="C103" s="11"/>
      <c r="D103" s="11"/>
      <c r="E103" s="11"/>
      <c r="F103" s="11"/>
      <c r="G103" s="11"/>
      <c r="H103" s="11"/>
      <c r="I103" s="11"/>
      <c r="J103" s="11"/>
      <c r="K103" s="11"/>
      <c r="L103" s="11"/>
      <c r="M103" s="11">
        <v>172.9</v>
      </c>
      <c r="N103" s="11"/>
      <c r="O103" s="38"/>
      <c r="P103" s="38"/>
      <c r="Q103" s="38"/>
      <c r="R103" s="38"/>
      <c r="S103" s="38"/>
      <c r="T103" s="15">
        <f t="shared" si="5"/>
        <v>172.9</v>
      </c>
    </row>
    <row r="104" spans="1:22" x14ac:dyDescent="0.25">
      <c r="A104" s="1" t="s">
        <v>330</v>
      </c>
      <c r="B104" s="1" t="s">
        <v>331</v>
      </c>
      <c r="C104" s="11"/>
      <c r="D104" s="11"/>
      <c r="E104" s="11"/>
      <c r="F104" s="11"/>
      <c r="G104" s="11"/>
      <c r="H104" s="11"/>
      <c r="I104" s="11">
        <v>375.44</v>
      </c>
      <c r="J104" s="11"/>
      <c r="K104" s="11"/>
      <c r="L104" s="11"/>
      <c r="M104" s="11"/>
      <c r="N104" s="11"/>
      <c r="O104" s="38"/>
      <c r="P104" s="38"/>
      <c r="Q104" s="38"/>
      <c r="R104" s="38"/>
      <c r="S104" s="38"/>
      <c r="T104" s="15">
        <f t="shared" si="5"/>
        <v>375.44</v>
      </c>
    </row>
    <row r="105" spans="1:22" x14ac:dyDescent="0.25">
      <c r="A105" s="1" t="s">
        <v>332</v>
      </c>
      <c r="B105" s="1" t="s">
        <v>333</v>
      </c>
      <c r="C105" s="11"/>
      <c r="D105" s="11"/>
      <c r="E105" s="11"/>
      <c r="F105" s="11"/>
      <c r="G105" s="11"/>
      <c r="H105" s="11"/>
      <c r="I105" s="11"/>
      <c r="J105" s="11"/>
      <c r="K105" s="11"/>
      <c r="L105" s="11"/>
      <c r="M105" s="11"/>
      <c r="N105" s="11">
        <v>261.88</v>
      </c>
      <c r="O105" s="38"/>
      <c r="P105" s="38"/>
      <c r="Q105" s="38"/>
      <c r="R105" s="38"/>
      <c r="S105" s="38"/>
      <c r="T105" s="15">
        <f t="shared" si="5"/>
        <v>261.88</v>
      </c>
    </row>
    <row r="106" spans="1:22" x14ac:dyDescent="0.25">
      <c r="A106" s="1" t="s">
        <v>335</v>
      </c>
      <c r="B106" s="1" t="s">
        <v>336</v>
      </c>
      <c r="C106" s="11"/>
      <c r="D106" s="11"/>
      <c r="E106" s="11"/>
      <c r="F106" s="11"/>
      <c r="G106" s="11"/>
      <c r="H106" s="11"/>
      <c r="I106" s="11">
        <v>1318.76</v>
      </c>
      <c r="J106" s="11"/>
      <c r="K106" s="11"/>
      <c r="L106" s="11"/>
      <c r="M106" s="11"/>
      <c r="N106" s="11"/>
      <c r="O106" s="38"/>
      <c r="P106" s="38"/>
      <c r="Q106" s="38"/>
      <c r="R106" s="38"/>
      <c r="S106" s="38"/>
      <c r="T106" s="15">
        <f t="shared" si="5"/>
        <v>1318.76</v>
      </c>
    </row>
    <row r="107" spans="1:22" x14ac:dyDescent="0.25">
      <c r="A107" s="1" t="s">
        <v>337</v>
      </c>
      <c r="B107" s="1" t="s">
        <v>338</v>
      </c>
      <c r="C107" s="11"/>
      <c r="D107" s="11"/>
      <c r="E107" s="11"/>
      <c r="F107" s="11"/>
      <c r="G107" s="11"/>
      <c r="H107" s="11"/>
      <c r="I107" s="11"/>
      <c r="J107" s="11"/>
      <c r="K107" s="11"/>
      <c r="L107" s="11"/>
      <c r="M107" s="11"/>
      <c r="N107" s="11">
        <v>399</v>
      </c>
      <c r="O107" s="38"/>
      <c r="P107" s="38"/>
      <c r="Q107" s="38"/>
      <c r="R107" s="38"/>
      <c r="S107" s="38"/>
      <c r="T107" s="15">
        <f t="shared" si="5"/>
        <v>399</v>
      </c>
    </row>
    <row r="108" spans="1:22" x14ac:dyDescent="0.25">
      <c r="A108" s="1" t="s">
        <v>339</v>
      </c>
      <c r="B108" s="1" t="s">
        <v>340</v>
      </c>
      <c r="C108" s="11"/>
      <c r="D108" s="11"/>
      <c r="E108" s="11"/>
      <c r="F108" s="11"/>
      <c r="G108" s="11"/>
      <c r="H108" s="11">
        <v>166.56</v>
      </c>
      <c r="I108" s="11"/>
      <c r="J108" s="11"/>
      <c r="K108" s="11"/>
      <c r="L108" s="11"/>
      <c r="M108" s="11"/>
      <c r="N108" s="11">
        <v>375</v>
      </c>
      <c r="O108" s="38"/>
      <c r="P108" s="38"/>
      <c r="Q108" s="38"/>
      <c r="R108" s="38"/>
      <c r="S108" s="38"/>
      <c r="T108" s="15">
        <f t="shared" si="5"/>
        <v>541.55999999999995</v>
      </c>
    </row>
    <row r="109" spans="1:22" x14ac:dyDescent="0.25">
      <c r="A109" s="1" t="s">
        <v>341</v>
      </c>
      <c r="B109" s="1" t="s">
        <v>342</v>
      </c>
      <c r="C109" s="11"/>
      <c r="D109" s="11"/>
      <c r="E109" s="11"/>
      <c r="F109" s="11"/>
      <c r="G109" s="11"/>
      <c r="H109" s="11"/>
      <c r="I109" s="11">
        <v>17.5</v>
      </c>
      <c r="J109" s="11"/>
      <c r="K109" s="11"/>
      <c r="L109" s="11"/>
      <c r="M109" s="11"/>
      <c r="N109" s="11"/>
      <c r="O109" s="38"/>
      <c r="P109" s="38"/>
      <c r="Q109" s="38"/>
      <c r="R109" s="38"/>
      <c r="S109" s="38"/>
      <c r="T109" s="15">
        <f t="shared" si="5"/>
        <v>17.5</v>
      </c>
    </row>
    <row r="110" spans="1:22" x14ac:dyDescent="0.25">
      <c r="A110" s="1" t="s">
        <v>343</v>
      </c>
      <c r="B110" s="1" t="s">
        <v>344</v>
      </c>
      <c r="C110" s="11"/>
      <c r="D110" s="11"/>
      <c r="E110" s="11"/>
      <c r="F110" s="11"/>
      <c r="G110" s="11"/>
      <c r="H110" s="11"/>
      <c r="I110" s="11"/>
      <c r="J110" s="11"/>
      <c r="K110" s="11"/>
      <c r="L110" s="11"/>
      <c r="M110" s="11"/>
      <c r="N110" s="11"/>
      <c r="O110" s="38">
        <v>700</v>
      </c>
      <c r="P110" s="38"/>
      <c r="Q110" s="38"/>
      <c r="R110" s="38"/>
      <c r="S110" s="38"/>
      <c r="T110" s="15">
        <f t="shared" si="5"/>
        <v>700</v>
      </c>
    </row>
    <row r="111" spans="1:22" x14ac:dyDescent="0.25">
      <c r="A111" s="1" t="s">
        <v>345</v>
      </c>
      <c r="B111" s="1" t="s">
        <v>346</v>
      </c>
      <c r="C111" s="11"/>
      <c r="D111" s="11"/>
      <c r="E111" s="11">
        <v>51260</v>
      </c>
      <c r="F111" s="11">
        <v>3308</v>
      </c>
      <c r="G111" s="11"/>
      <c r="H111" s="11"/>
      <c r="I111" s="11"/>
      <c r="J111" s="11"/>
      <c r="K111" s="11"/>
      <c r="L111" s="11"/>
      <c r="M111" s="11"/>
      <c r="N111" s="11"/>
      <c r="O111" s="38"/>
      <c r="P111" s="38"/>
      <c r="Q111" s="38"/>
      <c r="R111" s="38"/>
      <c r="S111" s="38"/>
      <c r="T111" s="15">
        <f t="shared" si="5"/>
        <v>54568</v>
      </c>
    </row>
    <row r="112" spans="1:22" x14ac:dyDescent="0.25">
      <c r="A112" s="1" t="s">
        <v>347</v>
      </c>
      <c r="B112" s="1" t="s">
        <v>348</v>
      </c>
      <c r="C112" s="11"/>
      <c r="D112" s="11"/>
      <c r="E112" s="11"/>
      <c r="F112" s="11"/>
      <c r="G112" s="11"/>
      <c r="H112" s="11"/>
      <c r="I112" s="11">
        <v>6797.28</v>
      </c>
      <c r="J112" s="11"/>
      <c r="K112" s="11"/>
      <c r="L112" s="11"/>
      <c r="M112" s="11"/>
      <c r="N112" s="11"/>
      <c r="O112" s="38"/>
      <c r="P112" s="38"/>
      <c r="Q112" s="38"/>
      <c r="R112" s="38"/>
      <c r="S112" s="38"/>
      <c r="T112" s="15">
        <f t="shared" si="5"/>
        <v>6797.28</v>
      </c>
      <c r="V112" s="2"/>
    </row>
    <row r="113" spans="1:20" x14ac:dyDescent="0.25">
      <c r="A113" s="1" t="s">
        <v>349</v>
      </c>
      <c r="B113" s="1" t="s">
        <v>350</v>
      </c>
      <c r="C113" s="11"/>
      <c r="D113" s="11"/>
      <c r="E113" s="11"/>
      <c r="F113" s="11"/>
      <c r="G113" s="11">
        <v>1251.17</v>
      </c>
      <c r="H113" s="11"/>
      <c r="I113" s="11">
        <v>250.13</v>
      </c>
      <c r="J113" s="11">
        <v>5442</v>
      </c>
      <c r="K113" s="11"/>
      <c r="L113" s="11"/>
      <c r="M113" s="11">
        <v>498.7</v>
      </c>
      <c r="N113" s="11"/>
      <c r="O113" s="38"/>
      <c r="P113" s="38"/>
      <c r="Q113" s="38"/>
      <c r="R113" s="38"/>
      <c r="S113" s="38"/>
      <c r="T113" s="15">
        <f t="shared" si="5"/>
        <v>7442</v>
      </c>
    </row>
    <row r="114" spans="1:20" x14ac:dyDescent="0.25">
      <c r="A114" s="1" t="s">
        <v>351</v>
      </c>
      <c r="B114" s="1" t="s">
        <v>352</v>
      </c>
      <c r="C114" s="11"/>
      <c r="D114" s="11"/>
      <c r="E114" s="11"/>
      <c r="F114" s="11"/>
      <c r="G114" s="11"/>
      <c r="H114" s="11"/>
      <c r="I114" s="11">
        <v>659.5</v>
      </c>
      <c r="J114" s="11"/>
      <c r="K114" s="11"/>
      <c r="L114" s="11"/>
      <c r="M114" s="11"/>
      <c r="N114" s="11"/>
      <c r="O114" s="38"/>
      <c r="P114" s="38"/>
      <c r="Q114" s="38"/>
      <c r="R114" s="38"/>
      <c r="S114" s="38"/>
      <c r="T114" s="15">
        <f t="shared" si="5"/>
        <v>659.5</v>
      </c>
    </row>
    <row r="115" spans="1:20" x14ac:dyDescent="0.25">
      <c r="A115" s="1" t="s">
        <v>353</v>
      </c>
      <c r="B115" s="1" t="s">
        <v>354</v>
      </c>
      <c r="C115" s="11"/>
      <c r="D115" s="11"/>
      <c r="E115" s="11"/>
      <c r="F115" s="11"/>
      <c r="G115" s="11"/>
      <c r="H115" s="11"/>
      <c r="I115" s="11">
        <v>15.22</v>
      </c>
      <c r="J115" s="11"/>
      <c r="K115" s="11"/>
      <c r="L115" s="11"/>
      <c r="M115" s="11"/>
      <c r="N115" s="11"/>
      <c r="O115" s="38"/>
      <c r="P115" s="38"/>
      <c r="Q115" s="38"/>
      <c r="R115" s="38"/>
      <c r="S115" s="38"/>
      <c r="T115" s="15">
        <f t="shared" si="5"/>
        <v>15.22</v>
      </c>
    </row>
    <row r="116" spans="1:20" x14ac:dyDescent="0.25">
      <c r="A116" s="1" t="s">
        <v>355</v>
      </c>
      <c r="B116" s="1" t="s">
        <v>356</v>
      </c>
      <c r="C116" s="11"/>
      <c r="D116" s="11"/>
      <c r="E116" s="11"/>
      <c r="F116" s="11"/>
      <c r="G116" s="11"/>
      <c r="H116" s="11"/>
      <c r="I116" s="11">
        <v>125</v>
      </c>
      <c r="J116" s="11"/>
      <c r="K116" s="11"/>
      <c r="L116" s="11"/>
      <c r="M116" s="11"/>
      <c r="N116" s="11">
        <v>261.68</v>
      </c>
      <c r="O116" s="38"/>
      <c r="P116" s="38"/>
      <c r="Q116" s="38"/>
      <c r="R116" s="38"/>
      <c r="S116" s="38"/>
      <c r="T116" s="15">
        <f t="shared" si="5"/>
        <v>386.68</v>
      </c>
    </row>
    <row r="117" spans="1:20" x14ac:dyDescent="0.25">
      <c r="A117" s="1" t="s">
        <v>357</v>
      </c>
      <c r="B117" s="1" t="s">
        <v>358</v>
      </c>
      <c r="C117" s="11"/>
      <c r="D117" s="11"/>
      <c r="E117" s="11"/>
      <c r="F117" s="11"/>
      <c r="G117" s="11"/>
      <c r="H117" s="11"/>
      <c r="I117" s="11"/>
      <c r="J117" s="11"/>
      <c r="K117" s="11"/>
      <c r="L117" s="11"/>
      <c r="M117" s="11">
        <v>117.48</v>
      </c>
      <c r="N117" s="11"/>
      <c r="O117" s="38"/>
      <c r="P117" s="38"/>
      <c r="Q117" s="38"/>
      <c r="R117" s="38"/>
      <c r="S117" s="38"/>
      <c r="T117" s="15">
        <f t="shared" si="5"/>
        <v>117.48</v>
      </c>
    </row>
    <row r="118" spans="1:20" x14ac:dyDescent="0.25">
      <c r="A118" s="1" t="s">
        <v>359</v>
      </c>
      <c r="B118" s="1" t="s">
        <v>360</v>
      </c>
      <c r="C118" s="11"/>
      <c r="D118" s="11"/>
      <c r="E118" s="11"/>
      <c r="F118" s="11"/>
      <c r="G118" s="11"/>
      <c r="H118" s="11"/>
      <c r="I118" s="11"/>
      <c r="J118" s="11"/>
      <c r="K118" s="11"/>
      <c r="L118" s="11"/>
      <c r="M118" s="11"/>
      <c r="N118" s="11">
        <v>500</v>
      </c>
      <c r="O118" s="38"/>
      <c r="P118" s="38"/>
      <c r="Q118" s="38"/>
      <c r="R118" s="38"/>
      <c r="S118" s="38"/>
      <c r="T118" s="15">
        <f t="shared" si="5"/>
        <v>500</v>
      </c>
    </row>
    <row r="119" spans="1:20" ht="15.75" thickBot="1" x14ac:dyDescent="0.3">
      <c r="A119" s="59" t="s">
        <v>361</v>
      </c>
      <c r="B119" s="59" t="s">
        <v>362</v>
      </c>
      <c r="C119" s="60"/>
      <c r="D119" s="60"/>
      <c r="E119" s="60"/>
      <c r="F119" s="60"/>
      <c r="G119" s="60"/>
      <c r="H119" s="60"/>
      <c r="I119" s="60">
        <v>17.5</v>
      </c>
      <c r="J119" s="60"/>
      <c r="K119" s="60"/>
      <c r="L119" s="60"/>
      <c r="M119" s="60"/>
      <c r="N119" s="60"/>
      <c r="O119" s="61"/>
      <c r="P119" s="61"/>
      <c r="Q119" s="61"/>
      <c r="R119" s="61"/>
      <c r="S119" s="61"/>
      <c r="T119" s="71">
        <f t="shared" si="5"/>
        <v>17.5</v>
      </c>
    </row>
    <row r="120" spans="1:20" x14ac:dyDescent="0.25">
      <c r="A120" s="56" t="s">
        <v>363</v>
      </c>
      <c r="B120" s="56" t="s">
        <v>364</v>
      </c>
      <c r="C120" s="14"/>
      <c r="D120" s="14"/>
      <c r="E120" s="14"/>
      <c r="F120" s="14"/>
      <c r="G120" s="14"/>
      <c r="H120" s="14"/>
      <c r="I120" s="14"/>
      <c r="J120" s="14"/>
      <c r="K120" s="14"/>
      <c r="L120" s="14"/>
      <c r="M120" s="14"/>
      <c r="N120" s="14"/>
      <c r="O120" s="41"/>
      <c r="P120" s="41"/>
      <c r="Q120" s="41"/>
      <c r="R120" s="41"/>
      <c r="S120" s="41"/>
      <c r="T120" s="72"/>
    </row>
    <row r="121" spans="1:20" x14ac:dyDescent="0.25">
      <c r="A121" s="1" t="s">
        <v>365</v>
      </c>
      <c r="B121" s="1" t="s">
        <v>366</v>
      </c>
      <c r="C121" s="11"/>
      <c r="D121" s="11"/>
      <c r="E121" s="11"/>
      <c r="F121" s="11"/>
      <c r="G121" s="11"/>
      <c r="H121" s="11"/>
      <c r="I121" s="11"/>
      <c r="J121" s="11"/>
      <c r="K121" s="11"/>
      <c r="L121" s="11"/>
      <c r="M121" s="11">
        <v>205.16</v>
      </c>
      <c r="N121" s="11"/>
      <c r="O121" s="38"/>
      <c r="P121" s="38"/>
      <c r="Q121" s="38"/>
      <c r="R121" s="38"/>
      <c r="S121" s="38"/>
      <c r="T121" s="15">
        <f>SUM(C121:S121)</f>
        <v>205.16</v>
      </c>
    </row>
    <row r="122" spans="1:20" x14ac:dyDescent="0.25">
      <c r="A122" s="1" t="s">
        <v>367</v>
      </c>
      <c r="B122" s="1" t="s">
        <v>416</v>
      </c>
      <c r="C122" s="11"/>
      <c r="D122" s="11"/>
      <c r="E122" s="11"/>
      <c r="F122" s="11"/>
      <c r="G122" s="11"/>
      <c r="H122" s="11"/>
      <c r="I122" s="11"/>
      <c r="J122" s="11"/>
      <c r="K122" s="11"/>
      <c r="L122" s="11"/>
      <c r="M122" s="11"/>
      <c r="N122" s="11"/>
      <c r="O122" s="38"/>
      <c r="P122" s="38"/>
      <c r="Q122" s="38"/>
      <c r="R122" s="38"/>
      <c r="S122" s="38"/>
      <c r="T122" s="15"/>
    </row>
    <row r="123" spans="1:20" x14ac:dyDescent="0.25">
      <c r="A123" s="1" t="s">
        <v>369</v>
      </c>
      <c r="B123" s="1" t="s">
        <v>370</v>
      </c>
      <c r="C123" s="11"/>
      <c r="D123" s="11"/>
      <c r="E123" s="11"/>
      <c r="F123" s="11"/>
      <c r="G123" s="11"/>
      <c r="H123" s="11">
        <v>0</v>
      </c>
      <c r="I123" s="11">
        <v>6521.79</v>
      </c>
      <c r="J123" s="11"/>
      <c r="K123" s="11"/>
      <c r="L123" s="11"/>
      <c r="M123" s="11"/>
      <c r="N123" s="11"/>
      <c r="O123" s="38"/>
      <c r="P123" s="38"/>
      <c r="Q123" s="38"/>
      <c r="R123" s="38"/>
      <c r="S123" s="38"/>
      <c r="T123" s="15">
        <f>SUM(C123:S123)</f>
        <v>6521.79</v>
      </c>
    </row>
    <row r="124" spans="1:20" x14ac:dyDescent="0.25">
      <c r="A124" s="1" t="s">
        <v>371</v>
      </c>
      <c r="B124" s="1" t="s">
        <v>372</v>
      </c>
      <c r="C124" s="11"/>
      <c r="D124" s="11"/>
      <c r="E124" s="11"/>
      <c r="F124" s="11"/>
      <c r="G124" s="11"/>
      <c r="H124" s="11"/>
      <c r="I124" s="11">
        <v>17.5</v>
      </c>
      <c r="J124" s="11"/>
      <c r="K124" s="11"/>
      <c r="L124" s="11">
        <v>0</v>
      </c>
      <c r="M124" s="11"/>
      <c r="N124" s="11"/>
      <c r="O124" s="38"/>
      <c r="P124" s="38"/>
      <c r="Q124" s="38"/>
      <c r="R124" s="38"/>
      <c r="S124" s="38"/>
      <c r="T124" s="15">
        <f>SUM(C124:S124)</f>
        <v>17.5</v>
      </c>
    </row>
    <row r="125" spans="1:20" x14ac:dyDescent="0.25">
      <c r="A125" s="1" t="s">
        <v>373</v>
      </c>
      <c r="B125" s="1" t="s">
        <v>417</v>
      </c>
      <c r="C125" s="11"/>
      <c r="D125" s="11"/>
      <c r="E125" s="11"/>
      <c r="F125" s="11"/>
      <c r="G125" s="11"/>
      <c r="H125" s="11"/>
      <c r="I125" s="11"/>
      <c r="J125" s="11"/>
      <c r="K125" s="11"/>
      <c r="L125" s="11">
        <v>600</v>
      </c>
      <c r="M125" s="11"/>
      <c r="N125" s="11"/>
      <c r="O125" s="38"/>
      <c r="P125" s="38"/>
      <c r="Q125" s="38"/>
      <c r="R125" s="38"/>
      <c r="S125" s="38"/>
      <c r="T125" s="15">
        <f>SUM(C125:S125)</f>
        <v>600</v>
      </c>
    </row>
    <row r="126" spans="1:20" x14ac:dyDescent="0.25">
      <c r="A126" s="1" t="s">
        <v>374</v>
      </c>
      <c r="B126" s="1" t="s">
        <v>375</v>
      </c>
      <c r="C126" s="11"/>
      <c r="D126" s="11"/>
      <c r="E126" s="11"/>
      <c r="F126" s="11"/>
      <c r="G126" s="11"/>
      <c r="H126" s="11"/>
      <c r="I126" s="11"/>
      <c r="J126" s="11"/>
      <c r="K126" s="11"/>
      <c r="L126" s="11"/>
      <c r="M126" s="11"/>
      <c r="N126" s="11"/>
      <c r="O126" s="38"/>
      <c r="P126" s="38"/>
      <c r="Q126" s="38"/>
      <c r="R126" s="38"/>
      <c r="S126" s="38"/>
      <c r="T126" s="15"/>
    </row>
    <row r="127" spans="1:20" x14ac:dyDescent="0.25">
      <c r="A127" s="1" t="s">
        <v>376</v>
      </c>
      <c r="B127" s="1" t="s">
        <v>377</v>
      </c>
      <c r="C127" s="11"/>
      <c r="D127" s="11"/>
      <c r="E127" s="11">
        <v>51260</v>
      </c>
      <c r="F127" s="11"/>
      <c r="G127" s="11"/>
      <c r="H127" s="11"/>
      <c r="I127" s="11"/>
      <c r="J127" s="11"/>
      <c r="K127" s="11"/>
      <c r="L127" s="11"/>
      <c r="M127" s="11"/>
      <c r="N127" s="11"/>
      <c r="O127" s="38"/>
      <c r="P127" s="38"/>
      <c r="Q127" s="38"/>
      <c r="R127" s="38"/>
      <c r="S127" s="38"/>
      <c r="T127" s="15">
        <f>SUM(C127:S127)</f>
        <v>51260</v>
      </c>
    </row>
    <row r="128" spans="1:20" x14ac:dyDescent="0.25">
      <c r="A128" s="1" t="s">
        <v>378</v>
      </c>
      <c r="B128" s="1" t="s">
        <v>418</v>
      </c>
      <c r="C128" s="11"/>
      <c r="D128" s="11"/>
      <c r="E128" s="11"/>
      <c r="F128" s="11"/>
      <c r="G128" s="11"/>
      <c r="H128" s="11">
        <v>1231</v>
      </c>
      <c r="I128" s="11">
        <v>3874.45</v>
      </c>
      <c r="J128" s="11">
        <v>2085.8000000000002</v>
      </c>
      <c r="K128" s="11"/>
      <c r="L128" s="11"/>
      <c r="M128" s="11"/>
      <c r="N128" s="11">
        <v>241.03</v>
      </c>
      <c r="O128" s="38"/>
      <c r="P128" s="38"/>
      <c r="Q128" s="38"/>
      <c r="R128" s="38"/>
      <c r="S128" s="38"/>
      <c r="T128" s="15">
        <f>SUM(C128:S128)</f>
        <v>7432.28</v>
      </c>
    </row>
    <row r="129" spans="1:22" x14ac:dyDescent="0.25">
      <c r="A129" s="1" t="s">
        <v>15</v>
      </c>
      <c r="B129" s="1" t="s">
        <v>380</v>
      </c>
      <c r="C129" s="11"/>
      <c r="D129" s="11"/>
      <c r="E129" s="11"/>
      <c r="F129" s="11"/>
      <c r="G129" s="11"/>
      <c r="H129" s="11"/>
      <c r="I129" s="11"/>
      <c r="J129" s="11">
        <v>5185</v>
      </c>
      <c r="K129" s="11"/>
      <c r="L129" s="11"/>
      <c r="M129" s="11"/>
      <c r="N129" s="11"/>
      <c r="O129" s="38"/>
      <c r="P129" s="38"/>
      <c r="Q129" s="38"/>
      <c r="R129" s="38"/>
      <c r="S129" s="38"/>
      <c r="T129" s="15">
        <f>SUM(C129:S129)</f>
        <v>5185</v>
      </c>
    </row>
    <row r="130" spans="1:22" x14ac:dyDescent="0.25">
      <c r="A130" s="1" t="s">
        <v>17</v>
      </c>
      <c r="B130" s="1" t="s">
        <v>381</v>
      </c>
      <c r="C130" s="11"/>
      <c r="D130" s="11"/>
      <c r="E130" s="11"/>
      <c r="F130" s="11"/>
      <c r="G130" s="11"/>
      <c r="H130" s="11">
        <v>205.63</v>
      </c>
      <c r="I130" s="11">
        <v>180.54</v>
      </c>
      <c r="J130" s="11"/>
      <c r="K130" s="11"/>
      <c r="L130" s="11"/>
      <c r="M130" s="11"/>
      <c r="N130" s="11"/>
      <c r="O130" s="38"/>
      <c r="P130" s="38"/>
      <c r="Q130" s="38"/>
      <c r="R130" s="38"/>
      <c r="S130" s="38"/>
      <c r="T130" s="15">
        <f>SUM(C130:S130)</f>
        <v>386.16999999999996</v>
      </c>
    </row>
    <row r="131" spans="1:22" x14ac:dyDescent="0.25">
      <c r="A131" s="1" t="s">
        <v>18</v>
      </c>
      <c r="B131" s="1" t="s">
        <v>382</v>
      </c>
      <c r="C131" s="11"/>
      <c r="D131" s="11"/>
      <c r="E131" s="11"/>
      <c r="F131" s="11"/>
      <c r="G131" s="11"/>
      <c r="H131" s="11">
        <v>0</v>
      </c>
      <c r="I131" s="11"/>
      <c r="J131" s="11"/>
      <c r="K131" s="11"/>
      <c r="L131" s="11"/>
      <c r="M131" s="11"/>
      <c r="N131" s="11"/>
      <c r="O131" s="38"/>
      <c r="P131" s="38"/>
      <c r="Q131" s="38"/>
      <c r="R131" s="38"/>
      <c r="S131" s="38"/>
      <c r="T131" s="15">
        <f>SUM(C131:S131)</f>
        <v>0</v>
      </c>
    </row>
    <row r="132" spans="1:22" x14ac:dyDescent="0.25">
      <c r="A132" s="1" t="s">
        <v>19</v>
      </c>
      <c r="B132" s="1" t="s">
        <v>383</v>
      </c>
      <c r="C132" s="11"/>
      <c r="D132" s="11"/>
      <c r="E132" s="11"/>
      <c r="F132" s="11"/>
      <c r="G132" s="11"/>
      <c r="H132" s="11"/>
      <c r="I132" s="11"/>
      <c r="J132" s="11"/>
      <c r="K132" s="11"/>
      <c r="L132" s="11"/>
      <c r="M132" s="11"/>
      <c r="N132" s="11"/>
      <c r="O132" s="38"/>
      <c r="P132" s="38"/>
      <c r="Q132" s="38"/>
      <c r="R132" s="38"/>
      <c r="S132" s="38"/>
      <c r="T132" s="15"/>
    </row>
    <row r="133" spans="1:22" x14ac:dyDescent="0.25">
      <c r="A133" s="1" t="s">
        <v>31</v>
      </c>
      <c r="B133" s="1" t="s">
        <v>384</v>
      </c>
      <c r="C133" s="11"/>
      <c r="D133" s="11"/>
      <c r="E133" s="11"/>
      <c r="F133" s="11"/>
      <c r="G133" s="11"/>
      <c r="H133" s="11"/>
      <c r="I133" s="11">
        <v>6018.65</v>
      </c>
      <c r="J133" s="11"/>
      <c r="K133" s="11"/>
      <c r="L133" s="11"/>
      <c r="M133" s="11"/>
      <c r="N133" s="11"/>
      <c r="O133" s="38"/>
      <c r="P133" s="38"/>
      <c r="Q133" s="38"/>
      <c r="R133" s="38"/>
      <c r="S133" s="38"/>
      <c r="T133" s="15">
        <f t="shared" ref="T133:T138" si="6">SUM(C133:S133)</f>
        <v>6018.65</v>
      </c>
    </row>
    <row r="134" spans="1:22" x14ac:dyDescent="0.25">
      <c r="A134" s="1" t="s">
        <v>148</v>
      </c>
      <c r="B134" s="1" t="s">
        <v>385</v>
      </c>
      <c r="C134" s="11"/>
      <c r="D134" s="11"/>
      <c r="E134" s="11"/>
      <c r="F134" s="11"/>
      <c r="G134" s="11"/>
      <c r="H134" s="11"/>
      <c r="I134" s="11"/>
      <c r="J134" s="11"/>
      <c r="K134" s="11"/>
      <c r="L134" s="11">
        <v>636.35</v>
      </c>
      <c r="M134" s="11"/>
      <c r="N134" s="11"/>
      <c r="O134" s="38"/>
      <c r="P134" s="38"/>
      <c r="Q134" s="38"/>
      <c r="R134" s="38"/>
      <c r="S134" s="38"/>
      <c r="T134" s="15">
        <f t="shared" si="6"/>
        <v>636.35</v>
      </c>
    </row>
    <row r="135" spans="1:22" x14ac:dyDescent="0.25">
      <c r="A135" s="1" t="s">
        <v>150</v>
      </c>
      <c r="B135" s="1" t="s">
        <v>386</v>
      </c>
      <c r="C135" s="11"/>
      <c r="D135" s="11"/>
      <c r="E135" s="11"/>
      <c r="F135" s="11"/>
      <c r="G135" s="11"/>
      <c r="H135" s="11"/>
      <c r="I135" s="11"/>
      <c r="J135" s="11"/>
      <c r="K135" s="11"/>
      <c r="L135" s="11"/>
      <c r="M135" s="11">
        <v>144.46</v>
      </c>
      <c r="N135" s="11">
        <v>487</v>
      </c>
      <c r="O135" s="38"/>
      <c r="P135" s="38"/>
      <c r="Q135" s="38"/>
      <c r="R135" s="38"/>
      <c r="S135" s="38"/>
      <c r="T135" s="15">
        <f t="shared" si="6"/>
        <v>631.46</v>
      </c>
    </row>
    <row r="136" spans="1:22" x14ac:dyDescent="0.25">
      <c r="A136" s="1" t="s">
        <v>152</v>
      </c>
      <c r="B136" s="1" t="s">
        <v>387</v>
      </c>
      <c r="C136" s="11"/>
      <c r="D136" s="11"/>
      <c r="E136" s="11">
        <v>51260</v>
      </c>
      <c r="F136" s="11">
        <v>6616</v>
      </c>
      <c r="G136" s="11"/>
      <c r="H136" s="11"/>
      <c r="I136" s="11">
        <v>6000</v>
      </c>
      <c r="J136" s="11">
        <v>5000</v>
      </c>
      <c r="K136" s="11"/>
      <c r="L136" s="11"/>
      <c r="M136" s="11">
        <v>225</v>
      </c>
      <c r="N136" s="11">
        <v>203.33</v>
      </c>
      <c r="O136" s="38"/>
      <c r="P136" s="38"/>
      <c r="Q136" s="38"/>
      <c r="R136" s="38"/>
      <c r="S136" s="38"/>
      <c r="T136" s="15">
        <f t="shared" si="6"/>
        <v>69304.33</v>
      </c>
    </row>
    <row r="137" spans="1:22" x14ac:dyDescent="0.25">
      <c r="A137" s="1" t="s">
        <v>154</v>
      </c>
      <c r="B137" s="1" t="s">
        <v>388</v>
      </c>
      <c r="C137" s="11"/>
      <c r="D137" s="11"/>
      <c r="E137" s="11"/>
      <c r="F137" s="11"/>
      <c r="G137" s="11"/>
      <c r="H137" s="11"/>
      <c r="I137" s="11"/>
      <c r="J137" s="11"/>
      <c r="K137" s="11"/>
      <c r="L137" s="11"/>
      <c r="M137" s="11"/>
      <c r="N137" s="11">
        <v>2798</v>
      </c>
      <c r="O137" s="38"/>
      <c r="P137" s="38"/>
      <c r="Q137" s="38"/>
      <c r="R137" s="38"/>
      <c r="S137" s="38"/>
      <c r="T137" s="15">
        <f t="shared" si="6"/>
        <v>2798</v>
      </c>
    </row>
    <row r="138" spans="1:22" x14ac:dyDescent="0.25">
      <c r="A138" s="1" t="s">
        <v>156</v>
      </c>
      <c r="B138" s="1" t="s">
        <v>389</v>
      </c>
      <c r="C138" s="11"/>
      <c r="D138" s="11"/>
      <c r="E138" s="11"/>
      <c r="F138" s="11"/>
      <c r="G138" s="11"/>
      <c r="H138" s="11">
        <v>290</v>
      </c>
      <c r="I138" s="11">
        <v>4084.47</v>
      </c>
      <c r="J138" s="11"/>
      <c r="K138" s="11"/>
      <c r="L138" s="11">
        <v>363.93</v>
      </c>
      <c r="M138" s="11"/>
      <c r="N138" s="11"/>
      <c r="O138" s="38"/>
      <c r="P138" s="38">
        <v>3973.1</v>
      </c>
      <c r="Q138" s="38"/>
      <c r="R138" s="38"/>
      <c r="S138" s="38"/>
      <c r="T138" s="15">
        <f t="shared" si="6"/>
        <v>8711.5</v>
      </c>
      <c r="V138" s="2"/>
    </row>
    <row r="139" spans="1:22" x14ac:dyDescent="0.25">
      <c r="A139" s="1" t="s">
        <v>158</v>
      </c>
      <c r="B139" s="1" t="s">
        <v>390</v>
      </c>
      <c r="C139" s="11"/>
      <c r="D139" s="11"/>
      <c r="E139" s="11"/>
      <c r="F139" s="11"/>
      <c r="G139" s="11"/>
      <c r="H139" s="11"/>
      <c r="I139" s="11"/>
      <c r="J139" s="11"/>
      <c r="K139" s="11"/>
      <c r="L139" s="11"/>
      <c r="M139" s="11"/>
      <c r="N139" s="11"/>
      <c r="O139" s="38"/>
      <c r="P139" s="38"/>
      <c r="Q139" s="38"/>
      <c r="R139" s="38"/>
      <c r="S139" s="38"/>
      <c r="T139" s="15"/>
    </row>
    <row r="140" spans="1:22" x14ac:dyDescent="0.25">
      <c r="A140" s="1" t="s">
        <v>160</v>
      </c>
      <c r="B140" s="1" t="s">
        <v>391</v>
      </c>
      <c r="C140" s="11"/>
      <c r="D140" s="11"/>
      <c r="E140" s="11"/>
      <c r="F140" s="11"/>
      <c r="G140" s="11"/>
      <c r="H140" s="11"/>
      <c r="I140" s="11">
        <v>17754.96</v>
      </c>
      <c r="J140" s="11"/>
      <c r="K140" s="11"/>
      <c r="L140" s="11"/>
      <c r="M140" s="11"/>
      <c r="N140" s="11"/>
      <c r="O140" s="38"/>
      <c r="P140" s="38"/>
      <c r="Q140" s="38"/>
      <c r="R140" s="38"/>
      <c r="S140" s="38"/>
      <c r="T140" s="15">
        <f>SUM(C140:S140)</f>
        <v>17754.96</v>
      </c>
    </row>
    <row r="141" spans="1:22" x14ac:dyDescent="0.25">
      <c r="A141" s="1" t="s">
        <v>162</v>
      </c>
      <c r="B141" s="1" t="s">
        <v>392</v>
      </c>
      <c r="C141" s="11"/>
      <c r="D141" s="11"/>
      <c r="E141" s="11"/>
      <c r="F141" s="11"/>
      <c r="G141" s="11"/>
      <c r="H141" s="11"/>
      <c r="I141" s="11"/>
      <c r="J141" s="11"/>
      <c r="K141" s="11"/>
      <c r="L141" s="11"/>
      <c r="M141" s="11"/>
      <c r="N141" s="11"/>
      <c r="O141" s="38"/>
      <c r="P141" s="38"/>
      <c r="Q141" s="38"/>
      <c r="R141" s="38"/>
      <c r="S141" s="38"/>
      <c r="T141" s="15"/>
    </row>
    <row r="142" spans="1:22" x14ac:dyDescent="0.25">
      <c r="A142" s="1" t="s">
        <v>164</v>
      </c>
      <c r="B142" s="1" t="s">
        <v>393</v>
      </c>
      <c r="C142" s="11"/>
      <c r="D142" s="11"/>
      <c r="E142" s="11"/>
      <c r="F142" s="11"/>
      <c r="G142" s="11"/>
      <c r="H142" s="11">
        <v>2270.75</v>
      </c>
      <c r="I142" s="11"/>
      <c r="J142" s="11"/>
      <c r="K142" s="11"/>
      <c r="L142" s="11"/>
      <c r="M142" s="11"/>
      <c r="N142" s="11"/>
      <c r="O142" s="38"/>
      <c r="P142" s="38"/>
      <c r="Q142" s="38"/>
      <c r="R142" s="38"/>
      <c r="S142" s="38"/>
      <c r="T142" s="15">
        <f>SUM(C142:S142)</f>
        <v>2270.75</v>
      </c>
    </row>
    <row r="143" spans="1:22" x14ac:dyDescent="0.25">
      <c r="A143" s="1" t="s">
        <v>165</v>
      </c>
      <c r="B143" s="1" t="s">
        <v>394</v>
      </c>
      <c r="C143" s="11"/>
      <c r="D143" s="11"/>
      <c r="E143" s="11"/>
      <c r="F143" s="11"/>
      <c r="G143" s="11"/>
      <c r="H143" s="11">
        <v>89</v>
      </c>
      <c r="I143" s="11"/>
      <c r="J143" s="11"/>
      <c r="K143" s="11"/>
      <c r="L143" s="11"/>
      <c r="M143" s="11"/>
      <c r="N143" s="11"/>
      <c r="O143" s="38"/>
      <c r="P143" s="38"/>
      <c r="Q143" s="38"/>
      <c r="R143" s="38"/>
      <c r="S143" s="38"/>
      <c r="T143" s="15">
        <f>SUM(C143:S143)</f>
        <v>89</v>
      </c>
    </row>
    <row r="144" spans="1:22" x14ac:dyDescent="0.25">
      <c r="A144" s="1" t="s">
        <v>167</v>
      </c>
      <c r="B144" s="1" t="s">
        <v>396</v>
      </c>
      <c r="C144" s="11"/>
      <c r="D144" s="11"/>
      <c r="E144" s="11"/>
      <c r="F144" s="11"/>
      <c r="G144" s="11"/>
      <c r="H144" s="11"/>
      <c r="I144" s="11"/>
      <c r="J144" s="11"/>
      <c r="K144" s="11"/>
      <c r="L144" s="11"/>
      <c r="M144" s="11"/>
      <c r="N144" s="11"/>
      <c r="O144" s="38"/>
      <c r="P144" s="38"/>
      <c r="Q144" s="38"/>
      <c r="R144" s="38"/>
      <c r="S144" s="38"/>
      <c r="T144" s="15"/>
    </row>
    <row r="145" spans="1:21" x14ac:dyDescent="0.25">
      <c r="A145" s="1" t="s">
        <v>169</v>
      </c>
      <c r="B145" s="1" t="s">
        <v>397</v>
      </c>
      <c r="C145" s="11"/>
      <c r="D145" s="11"/>
      <c r="E145" s="11"/>
      <c r="F145" s="11"/>
      <c r="G145" s="11"/>
      <c r="H145" s="11"/>
      <c r="I145" s="11"/>
      <c r="J145" s="11"/>
      <c r="K145" s="11"/>
      <c r="L145" s="11"/>
      <c r="M145" s="11"/>
      <c r="N145" s="11"/>
      <c r="O145" s="38"/>
      <c r="P145" s="38"/>
      <c r="Q145" s="38"/>
      <c r="R145" s="38"/>
      <c r="S145" s="38"/>
      <c r="T145" s="15"/>
    </row>
    <row r="146" spans="1:21" x14ac:dyDescent="0.25">
      <c r="A146" s="1" t="s">
        <v>173</v>
      </c>
      <c r="B146" s="1" t="s">
        <v>398</v>
      </c>
      <c r="C146" s="11"/>
      <c r="D146" s="11"/>
      <c r="E146" s="11"/>
      <c r="F146" s="11"/>
      <c r="G146" s="11">
        <v>11556.98</v>
      </c>
      <c r="H146" s="11">
        <v>0</v>
      </c>
      <c r="I146" s="11">
        <v>531.83000000000004</v>
      </c>
      <c r="J146" s="11"/>
      <c r="K146" s="11"/>
      <c r="L146" s="11"/>
      <c r="M146" s="11"/>
      <c r="N146" s="11">
        <v>313.37</v>
      </c>
      <c r="O146" s="38"/>
      <c r="P146" s="38"/>
      <c r="Q146" s="38"/>
      <c r="R146" s="38"/>
      <c r="S146" s="38"/>
      <c r="T146" s="15">
        <f>SUM(C146:S146)</f>
        <v>12402.18</v>
      </c>
    </row>
    <row r="147" spans="1:21" x14ac:dyDescent="0.25">
      <c r="A147" s="1" t="s">
        <v>175</v>
      </c>
      <c r="B147" s="1" t="s">
        <v>420</v>
      </c>
      <c r="C147" s="11"/>
      <c r="D147" s="11"/>
      <c r="E147" s="11"/>
      <c r="F147" s="11"/>
      <c r="G147" s="11"/>
      <c r="H147" s="11"/>
      <c r="I147" s="11">
        <v>3376.77</v>
      </c>
      <c r="J147" s="11">
        <v>2101.35</v>
      </c>
      <c r="K147" s="11"/>
      <c r="L147" s="11"/>
      <c r="M147" s="11"/>
      <c r="N147" s="11"/>
      <c r="O147" s="11"/>
      <c r="P147" s="11"/>
      <c r="Q147" s="11"/>
      <c r="R147" s="11"/>
      <c r="S147" s="11"/>
      <c r="T147" s="15">
        <f>SUM(C147:S147)</f>
        <v>5478.12</v>
      </c>
    </row>
    <row r="148" spans="1:21" x14ac:dyDescent="0.25">
      <c r="A148" s="29" t="s">
        <v>177</v>
      </c>
      <c r="B148" s="29" t="s">
        <v>426</v>
      </c>
      <c r="C148" s="11"/>
      <c r="D148" s="11"/>
      <c r="E148" s="11"/>
      <c r="F148" s="11"/>
      <c r="G148" s="11"/>
      <c r="H148" s="11"/>
      <c r="I148" s="11">
        <v>1027.1199999999999</v>
      </c>
      <c r="J148" s="11"/>
      <c r="K148" s="11"/>
      <c r="L148" s="11">
        <v>500.04</v>
      </c>
      <c r="M148" s="11"/>
      <c r="N148" s="11"/>
      <c r="O148" s="11"/>
      <c r="P148" s="11"/>
      <c r="Q148" s="11"/>
      <c r="R148" s="11"/>
      <c r="S148" s="11"/>
      <c r="T148" s="15">
        <f>SUM(C148:S148)</f>
        <v>1527.1599999999999</v>
      </c>
    </row>
    <row r="149" spans="1:21" ht="15.75" thickBot="1" x14ac:dyDescent="0.3">
      <c r="A149" s="86" t="s">
        <v>179</v>
      </c>
      <c r="B149" s="86" t="s">
        <v>542</v>
      </c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2">
        <v>285.2</v>
      </c>
      <c r="N149" s="12"/>
      <c r="O149" s="12"/>
      <c r="P149" s="12"/>
      <c r="Q149" s="12"/>
      <c r="R149" s="12"/>
      <c r="S149" s="12"/>
      <c r="T149" s="33">
        <f>SUM(C149:S149)</f>
        <v>285.2</v>
      </c>
    </row>
    <row r="150" spans="1:21" ht="15.75" customHeight="1" thickBot="1" x14ac:dyDescent="0.3">
      <c r="A150" s="87" t="s">
        <v>421</v>
      </c>
      <c r="B150" s="74"/>
      <c r="C150" s="85">
        <f t="shared" ref="C150:S150" si="7">SUM(C4:C149)</f>
        <v>218962.58</v>
      </c>
      <c r="D150" s="63">
        <f t="shared" si="7"/>
        <v>12674.36</v>
      </c>
      <c r="E150" s="63">
        <f t="shared" si="7"/>
        <v>540448.56000000006</v>
      </c>
      <c r="F150" s="63">
        <f t="shared" si="7"/>
        <v>35436</v>
      </c>
      <c r="G150" s="63">
        <f t="shared" si="7"/>
        <v>54640.58</v>
      </c>
      <c r="H150" s="63">
        <f t="shared" si="7"/>
        <v>10529.060000000001</v>
      </c>
      <c r="I150" s="63">
        <f t="shared" si="7"/>
        <v>112319.18</v>
      </c>
      <c r="J150" s="63">
        <f t="shared" si="7"/>
        <v>19814.149999999998</v>
      </c>
      <c r="K150" s="63">
        <f t="shared" si="7"/>
        <v>9306</v>
      </c>
      <c r="L150" s="63">
        <f t="shared" si="7"/>
        <v>16821.190000000002</v>
      </c>
      <c r="M150" s="63">
        <f t="shared" si="7"/>
        <v>3158.96</v>
      </c>
      <c r="N150" s="63">
        <f t="shared" si="7"/>
        <v>43679.8</v>
      </c>
      <c r="O150" s="64">
        <f t="shared" si="7"/>
        <v>10700</v>
      </c>
      <c r="P150" s="64">
        <f t="shared" si="7"/>
        <v>13223.1</v>
      </c>
      <c r="Q150" s="64">
        <f t="shared" si="7"/>
        <v>441004.55</v>
      </c>
      <c r="R150" s="64">
        <f t="shared" si="7"/>
        <v>20000</v>
      </c>
      <c r="S150" s="28">
        <f t="shared" si="7"/>
        <v>150000</v>
      </c>
      <c r="T150" s="97">
        <f>SUM(C150:S150)</f>
        <v>1712718.0700000003</v>
      </c>
    </row>
    <row r="151" spans="1:21" x14ac:dyDescent="0.25">
      <c r="A151" s="29" t="s">
        <v>427</v>
      </c>
      <c r="B151" s="29" t="s">
        <v>135</v>
      </c>
      <c r="C151" s="11"/>
      <c r="D151" s="11"/>
      <c r="E151" s="11"/>
      <c r="F151" s="11"/>
      <c r="G151" s="11"/>
      <c r="H151" s="11">
        <v>161.04</v>
      </c>
      <c r="I151" s="11"/>
      <c r="J151" s="11"/>
      <c r="K151" s="11"/>
      <c r="L151" s="11"/>
      <c r="M151" s="11"/>
      <c r="N151" s="11"/>
      <c r="O151" s="11"/>
      <c r="P151" s="11"/>
      <c r="Q151" s="1"/>
      <c r="R151" s="1"/>
      <c r="S151" s="1"/>
      <c r="T151" s="11">
        <f t="shared" ref="T151:T182" si="8">SUM(H151:S151)</f>
        <v>161.04</v>
      </c>
      <c r="U151" s="4"/>
    </row>
    <row r="152" spans="1:21" x14ac:dyDescent="0.25">
      <c r="A152" s="1" t="s">
        <v>428</v>
      </c>
      <c r="B152" s="1" t="s">
        <v>136</v>
      </c>
      <c r="C152" s="11"/>
      <c r="D152" s="11"/>
      <c r="E152" s="11"/>
      <c r="F152" s="11"/>
      <c r="G152" s="11"/>
      <c r="H152" s="11">
        <v>327.60000000000002</v>
      </c>
      <c r="I152" s="11"/>
      <c r="J152" s="11"/>
      <c r="K152" s="11"/>
      <c r="L152" s="11"/>
      <c r="M152" s="11"/>
      <c r="N152" s="11">
        <v>299.73</v>
      </c>
      <c r="O152" s="11"/>
      <c r="P152" s="11"/>
      <c r="Q152" s="1"/>
      <c r="R152" s="1"/>
      <c r="S152" s="1"/>
      <c r="T152" s="11">
        <f t="shared" si="8"/>
        <v>627.33000000000004</v>
      </c>
      <c r="U152" s="4"/>
    </row>
    <row r="153" spans="1:21" x14ac:dyDescent="0.25">
      <c r="A153" s="1" t="s">
        <v>430</v>
      </c>
      <c r="B153" s="1" t="s">
        <v>437</v>
      </c>
      <c r="C153" s="11"/>
      <c r="D153" s="11"/>
      <c r="E153" s="11"/>
      <c r="F153" s="11"/>
      <c r="G153" s="11"/>
      <c r="H153" s="11"/>
      <c r="I153" s="11"/>
      <c r="J153" s="11"/>
      <c r="K153" s="11"/>
      <c r="L153" s="11"/>
      <c r="M153" s="11"/>
      <c r="N153" s="11">
        <v>29.94</v>
      </c>
      <c r="O153" s="11"/>
      <c r="P153" s="11"/>
      <c r="Q153" s="1"/>
      <c r="R153" s="1"/>
      <c r="S153" s="1"/>
      <c r="T153" s="11">
        <f t="shared" si="8"/>
        <v>29.94</v>
      </c>
      <c r="U153" s="4"/>
    </row>
    <row r="154" spans="1:21" x14ac:dyDescent="0.25">
      <c r="A154" s="1" t="s">
        <v>431</v>
      </c>
      <c r="B154" s="1" t="s">
        <v>436</v>
      </c>
      <c r="C154" s="11"/>
      <c r="D154" s="11"/>
      <c r="E154" s="11"/>
      <c r="F154" s="11"/>
      <c r="G154" s="11"/>
      <c r="H154" s="11">
        <v>10.7</v>
      </c>
      <c r="I154" s="11"/>
      <c r="J154" s="11"/>
      <c r="K154" s="11"/>
      <c r="L154" s="11"/>
      <c r="M154" s="11"/>
      <c r="N154" s="11"/>
      <c r="O154" s="11"/>
      <c r="P154" s="11"/>
      <c r="Q154" s="1"/>
      <c r="R154" s="1"/>
      <c r="S154" s="1"/>
      <c r="T154" s="11">
        <f t="shared" si="8"/>
        <v>10.7</v>
      </c>
      <c r="U154" s="4"/>
    </row>
    <row r="155" spans="1:21" x14ac:dyDescent="0.25">
      <c r="A155" s="1" t="s">
        <v>432</v>
      </c>
      <c r="B155" s="1" t="s">
        <v>434</v>
      </c>
      <c r="C155" s="11"/>
      <c r="D155" s="11"/>
      <c r="E155" s="11"/>
      <c r="F155" s="11"/>
      <c r="G155" s="11"/>
      <c r="H155" s="11">
        <v>3.1</v>
      </c>
      <c r="I155" s="11"/>
      <c r="J155" s="11"/>
      <c r="K155" s="11"/>
      <c r="L155" s="11"/>
      <c r="M155" s="11"/>
      <c r="N155" s="11"/>
      <c r="O155" s="11"/>
      <c r="P155" s="11"/>
      <c r="Q155" s="1"/>
      <c r="R155" s="1"/>
      <c r="S155" s="1"/>
      <c r="T155" s="11">
        <f t="shared" si="8"/>
        <v>3.1</v>
      </c>
      <c r="U155" s="4"/>
    </row>
    <row r="156" spans="1:21" x14ac:dyDescent="0.25">
      <c r="A156" s="1" t="s">
        <v>433</v>
      </c>
      <c r="B156" s="1" t="s">
        <v>139</v>
      </c>
      <c r="C156" s="11"/>
      <c r="D156" s="11"/>
      <c r="E156" s="11"/>
      <c r="F156" s="11"/>
      <c r="G156" s="11"/>
      <c r="H156" s="11">
        <v>45</v>
      </c>
      <c r="I156" s="11"/>
      <c r="J156" s="11"/>
      <c r="K156" s="11"/>
      <c r="L156" s="11"/>
      <c r="M156" s="11"/>
      <c r="N156" s="11"/>
      <c r="O156" s="11"/>
      <c r="P156" s="11"/>
      <c r="Q156" s="1"/>
      <c r="R156" s="1"/>
      <c r="S156" s="1"/>
      <c r="T156" s="11">
        <f t="shared" si="8"/>
        <v>45</v>
      </c>
      <c r="U156" s="4"/>
    </row>
    <row r="157" spans="1:21" x14ac:dyDescent="0.25">
      <c r="A157" s="1" t="s">
        <v>435</v>
      </c>
      <c r="B157" s="1" t="s">
        <v>142</v>
      </c>
      <c r="C157" s="11"/>
      <c r="D157" s="11"/>
      <c r="E157" s="11"/>
      <c r="F157" s="11"/>
      <c r="G157" s="11"/>
      <c r="H157" s="11">
        <v>12.4</v>
      </c>
      <c r="I157" s="11"/>
      <c r="J157" s="11"/>
      <c r="K157" s="11"/>
      <c r="L157" s="11"/>
      <c r="M157" s="11"/>
      <c r="N157" s="11">
        <v>150.06</v>
      </c>
      <c r="O157" s="11"/>
      <c r="P157" s="11"/>
      <c r="Q157" s="1"/>
      <c r="R157" s="1"/>
      <c r="S157" s="1"/>
      <c r="T157" s="11">
        <f t="shared" si="8"/>
        <v>162.46</v>
      </c>
      <c r="U157" s="4"/>
    </row>
    <row r="158" spans="1:21" x14ac:dyDescent="0.25">
      <c r="A158" s="1" t="s">
        <v>438</v>
      </c>
      <c r="B158" s="1" t="s">
        <v>143</v>
      </c>
      <c r="C158" s="11"/>
      <c r="D158" s="11"/>
      <c r="E158" s="11"/>
      <c r="F158" s="11"/>
      <c r="G158" s="11"/>
      <c r="H158" s="11">
        <v>63.4</v>
      </c>
      <c r="I158" s="11"/>
      <c r="J158" s="11"/>
      <c r="K158" s="11"/>
      <c r="L158" s="11"/>
      <c r="M158" s="11"/>
      <c r="N158" s="11"/>
      <c r="O158" s="11"/>
      <c r="P158" s="11"/>
      <c r="Q158" s="1"/>
      <c r="R158" s="1"/>
      <c r="S158" s="1"/>
      <c r="T158" s="11">
        <f t="shared" si="8"/>
        <v>63.4</v>
      </c>
      <c r="U158" s="4"/>
    </row>
    <row r="159" spans="1:21" x14ac:dyDescent="0.25">
      <c r="A159" s="1" t="s">
        <v>439</v>
      </c>
      <c r="B159" s="1" t="s">
        <v>144</v>
      </c>
      <c r="C159" s="11"/>
      <c r="D159" s="11"/>
      <c r="E159" s="11"/>
      <c r="F159" s="11"/>
      <c r="G159" s="11"/>
      <c r="H159" s="11">
        <v>3.1</v>
      </c>
      <c r="I159" s="11"/>
      <c r="J159" s="11"/>
      <c r="K159" s="11"/>
      <c r="L159" s="11"/>
      <c r="M159" s="11"/>
      <c r="N159" s="11">
        <v>121.67</v>
      </c>
      <c r="O159" s="11"/>
      <c r="P159" s="11"/>
      <c r="Q159" s="1"/>
      <c r="R159" s="1"/>
      <c r="S159" s="1"/>
      <c r="T159" s="11">
        <f t="shared" si="8"/>
        <v>124.77</v>
      </c>
      <c r="U159" s="4"/>
    </row>
    <row r="160" spans="1:21" x14ac:dyDescent="0.25">
      <c r="A160" s="1" t="s">
        <v>440</v>
      </c>
      <c r="B160" s="1" t="s">
        <v>146</v>
      </c>
      <c r="C160" s="11"/>
      <c r="D160" s="11"/>
      <c r="E160" s="11"/>
      <c r="F160" s="11"/>
      <c r="G160" s="11"/>
      <c r="H160" s="11">
        <v>107.94</v>
      </c>
      <c r="I160" s="11"/>
      <c r="J160" s="11"/>
      <c r="K160" s="11"/>
      <c r="L160" s="11"/>
      <c r="M160" s="11"/>
      <c r="N160" s="11"/>
      <c r="O160" s="11"/>
      <c r="P160" s="11"/>
      <c r="Q160" s="1"/>
      <c r="R160" s="1"/>
      <c r="S160" s="1"/>
      <c r="T160" s="11">
        <f t="shared" si="8"/>
        <v>107.94</v>
      </c>
      <c r="U160" s="4"/>
    </row>
    <row r="161" spans="1:21" x14ac:dyDescent="0.25">
      <c r="A161" s="1" t="s">
        <v>441</v>
      </c>
      <c r="B161" s="1" t="s">
        <v>149</v>
      </c>
      <c r="C161" s="11"/>
      <c r="D161" s="11"/>
      <c r="E161" s="11"/>
      <c r="F161" s="11"/>
      <c r="G161" s="11"/>
      <c r="H161" s="11">
        <v>6.2</v>
      </c>
      <c r="I161" s="11"/>
      <c r="J161" s="11"/>
      <c r="K161" s="11"/>
      <c r="L161" s="11"/>
      <c r="M161" s="11"/>
      <c r="N161" s="11"/>
      <c r="O161" s="11"/>
      <c r="P161" s="11"/>
      <c r="Q161" s="1"/>
      <c r="R161" s="1"/>
      <c r="S161" s="1"/>
      <c r="T161" s="11">
        <f t="shared" si="8"/>
        <v>6.2</v>
      </c>
      <c r="U161" s="4"/>
    </row>
    <row r="162" spans="1:21" x14ac:dyDescent="0.25">
      <c r="A162" s="1" t="s">
        <v>442</v>
      </c>
      <c r="B162" s="1" t="s">
        <v>443</v>
      </c>
      <c r="C162" s="11"/>
      <c r="D162" s="11"/>
      <c r="E162" s="11"/>
      <c r="F162" s="11"/>
      <c r="G162" s="11"/>
      <c r="H162" s="11">
        <v>16.100000000000001</v>
      </c>
      <c r="I162" s="11"/>
      <c r="J162" s="11"/>
      <c r="K162" s="11"/>
      <c r="L162" s="11"/>
      <c r="M162" s="11"/>
      <c r="N162" s="11">
        <v>399.88</v>
      </c>
      <c r="O162" s="11"/>
      <c r="P162" s="11"/>
      <c r="Q162" s="1"/>
      <c r="R162" s="1"/>
      <c r="S162" s="1"/>
      <c r="T162" s="11">
        <f t="shared" si="8"/>
        <v>415.98</v>
      </c>
      <c r="U162" s="4"/>
    </row>
    <row r="163" spans="1:21" x14ac:dyDescent="0.25">
      <c r="A163" s="1" t="s">
        <v>444</v>
      </c>
      <c r="B163" s="1" t="s">
        <v>445</v>
      </c>
      <c r="C163" s="11"/>
      <c r="D163" s="11"/>
      <c r="E163" s="11"/>
      <c r="F163" s="11"/>
      <c r="G163" s="11"/>
      <c r="H163" s="11">
        <v>9.3000000000000007</v>
      </c>
      <c r="I163" s="11"/>
      <c r="J163" s="11"/>
      <c r="K163" s="11"/>
      <c r="L163" s="11"/>
      <c r="M163" s="11"/>
      <c r="N163" s="11"/>
      <c r="O163" s="11"/>
      <c r="P163" s="11"/>
      <c r="Q163" s="1"/>
      <c r="R163" s="1"/>
      <c r="S163" s="1"/>
      <c r="T163" s="11">
        <f t="shared" si="8"/>
        <v>9.3000000000000007</v>
      </c>
      <c r="U163" s="4"/>
    </row>
    <row r="164" spans="1:21" x14ac:dyDescent="0.25">
      <c r="A164" s="1" t="s">
        <v>446</v>
      </c>
      <c r="B164" s="1" t="s">
        <v>447</v>
      </c>
      <c r="C164" s="11"/>
      <c r="D164" s="11"/>
      <c r="E164" s="11"/>
      <c r="F164" s="11"/>
      <c r="G164" s="11"/>
      <c r="H164" s="11">
        <v>6.2</v>
      </c>
      <c r="I164" s="11"/>
      <c r="J164" s="11"/>
      <c r="K164" s="11"/>
      <c r="L164" s="11"/>
      <c r="M164" s="11"/>
      <c r="N164" s="11"/>
      <c r="O164" s="11"/>
      <c r="P164" s="11"/>
      <c r="Q164" s="1"/>
      <c r="R164" s="1"/>
      <c r="S164" s="1"/>
      <c r="T164" s="11">
        <f t="shared" si="8"/>
        <v>6.2</v>
      </c>
      <c r="U164" s="4"/>
    </row>
    <row r="165" spans="1:21" x14ac:dyDescent="0.25">
      <c r="A165" s="1" t="s">
        <v>448</v>
      </c>
      <c r="B165" s="1" t="s">
        <v>159</v>
      </c>
      <c r="C165" s="11"/>
      <c r="D165" s="11"/>
      <c r="E165" s="11"/>
      <c r="F165" s="11"/>
      <c r="G165" s="11"/>
      <c r="H165" s="11">
        <v>100</v>
      </c>
      <c r="I165" s="11"/>
      <c r="J165" s="11"/>
      <c r="K165" s="11"/>
      <c r="L165" s="11"/>
      <c r="M165" s="11"/>
      <c r="N165" s="11"/>
      <c r="O165" s="11"/>
      <c r="P165" s="11"/>
      <c r="Q165" s="1"/>
      <c r="R165" s="1"/>
      <c r="S165" s="1"/>
      <c r="T165" s="11">
        <f t="shared" si="8"/>
        <v>100</v>
      </c>
      <c r="U165" s="4"/>
    </row>
    <row r="166" spans="1:21" x14ac:dyDescent="0.25">
      <c r="A166" s="1" t="s">
        <v>449</v>
      </c>
      <c r="B166" s="1" t="s">
        <v>161</v>
      </c>
      <c r="C166" s="11"/>
      <c r="D166" s="11"/>
      <c r="E166" s="11"/>
      <c r="F166" s="11"/>
      <c r="G166" s="11"/>
      <c r="H166" s="11"/>
      <c r="I166" s="11"/>
      <c r="J166" s="11"/>
      <c r="K166" s="11"/>
      <c r="L166" s="11"/>
      <c r="M166" s="11"/>
      <c r="N166" s="11">
        <v>54.9</v>
      </c>
      <c r="O166" s="11"/>
      <c r="P166" s="11"/>
      <c r="Q166" s="1"/>
      <c r="R166" s="1"/>
      <c r="S166" s="1"/>
      <c r="T166" s="11">
        <f t="shared" si="8"/>
        <v>54.9</v>
      </c>
      <c r="U166" s="4"/>
    </row>
    <row r="167" spans="1:21" x14ac:dyDescent="0.25">
      <c r="A167" s="1" t="s">
        <v>450</v>
      </c>
      <c r="B167" s="1" t="s">
        <v>511</v>
      </c>
      <c r="C167" s="11"/>
      <c r="D167" s="11"/>
      <c r="E167" s="11"/>
      <c r="F167" s="11"/>
      <c r="G167" s="11"/>
      <c r="H167" s="11">
        <v>6.2</v>
      </c>
      <c r="I167" s="11"/>
      <c r="J167" s="11"/>
      <c r="K167" s="11"/>
      <c r="L167" s="11"/>
      <c r="M167" s="11"/>
      <c r="N167" s="11"/>
      <c r="O167" s="11"/>
      <c r="P167" s="11"/>
      <c r="Q167" s="1"/>
      <c r="R167" s="1"/>
      <c r="S167" s="1"/>
      <c r="T167" s="11">
        <f t="shared" si="8"/>
        <v>6.2</v>
      </c>
      <c r="U167" s="4"/>
    </row>
    <row r="168" spans="1:21" x14ac:dyDescent="0.25">
      <c r="A168" s="1" t="s">
        <v>451</v>
      </c>
      <c r="B168" s="1" t="s">
        <v>163</v>
      </c>
      <c r="C168" s="11"/>
      <c r="D168" s="11"/>
      <c r="E168" s="11"/>
      <c r="F168" s="11"/>
      <c r="G168" s="11"/>
      <c r="H168" s="11">
        <v>155.5</v>
      </c>
      <c r="I168" s="11"/>
      <c r="J168" s="11"/>
      <c r="K168" s="11"/>
      <c r="L168" s="11"/>
      <c r="M168" s="11"/>
      <c r="N168" s="11">
        <v>100</v>
      </c>
      <c r="O168" s="11"/>
      <c r="P168" s="11"/>
      <c r="Q168" s="1"/>
      <c r="R168" s="1"/>
      <c r="S168" s="1"/>
      <c r="T168" s="11">
        <f t="shared" si="8"/>
        <v>255.5</v>
      </c>
      <c r="U168" s="4"/>
    </row>
    <row r="169" spans="1:21" x14ac:dyDescent="0.25">
      <c r="A169" s="1" t="s">
        <v>452</v>
      </c>
      <c r="B169" s="1" t="s">
        <v>512</v>
      </c>
      <c r="C169" s="11"/>
      <c r="D169" s="11"/>
      <c r="E169" s="11"/>
      <c r="F169" s="11"/>
      <c r="G169" s="11"/>
      <c r="H169" s="11"/>
      <c r="I169" s="11"/>
      <c r="J169" s="11"/>
      <c r="K169" s="11"/>
      <c r="L169" s="11"/>
      <c r="M169" s="11"/>
      <c r="N169" s="11">
        <v>200</v>
      </c>
      <c r="O169" s="11"/>
      <c r="P169" s="11"/>
      <c r="Q169" s="1"/>
      <c r="R169" s="1"/>
      <c r="S169" s="1"/>
      <c r="T169" s="11">
        <f t="shared" si="8"/>
        <v>200</v>
      </c>
      <c r="U169" s="4"/>
    </row>
    <row r="170" spans="1:21" x14ac:dyDescent="0.25">
      <c r="A170" s="1" t="s">
        <v>453</v>
      </c>
      <c r="B170" s="1" t="s">
        <v>513</v>
      </c>
      <c r="C170" s="11"/>
      <c r="D170" s="11"/>
      <c r="E170" s="11"/>
      <c r="F170" s="11"/>
      <c r="G170" s="11"/>
      <c r="H170" s="11">
        <v>4.6500000000000004</v>
      </c>
      <c r="I170" s="11"/>
      <c r="J170" s="11"/>
      <c r="K170" s="11"/>
      <c r="L170" s="11"/>
      <c r="M170" s="11"/>
      <c r="N170" s="11"/>
      <c r="O170" s="11"/>
      <c r="P170" s="11"/>
      <c r="Q170" s="1"/>
      <c r="R170" s="1"/>
      <c r="S170" s="1"/>
      <c r="T170" s="11">
        <f t="shared" si="8"/>
        <v>4.6500000000000004</v>
      </c>
      <c r="U170" s="4"/>
    </row>
    <row r="171" spans="1:21" x14ac:dyDescent="0.25">
      <c r="A171" s="1" t="s">
        <v>454</v>
      </c>
      <c r="B171" s="1" t="s">
        <v>170</v>
      </c>
      <c r="C171" s="11"/>
      <c r="D171" s="11"/>
      <c r="E171" s="11"/>
      <c r="F171" s="11"/>
      <c r="G171" s="11"/>
      <c r="H171" s="11"/>
      <c r="I171" s="11"/>
      <c r="J171" s="11"/>
      <c r="K171" s="11"/>
      <c r="L171" s="11"/>
      <c r="M171" s="11"/>
      <c r="N171" s="11">
        <v>99.96</v>
      </c>
      <c r="O171" s="11"/>
      <c r="P171" s="11"/>
      <c r="Q171" s="1"/>
      <c r="R171" s="1"/>
      <c r="S171" s="1"/>
      <c r="T171" s="11">
        <f t="shared" si="8"/>
        <v>99.96</v>
      </c>
      <c r="U171" s="4"/>
    </row>
    <row r="172" spans="1:21" x14ac:dyDescent="0.25">
      <c r="A172" s="1" t="s">
        <v>455</v>
      </c>
      <c r="B172" s="1" t="s">
        <v>170</v>
      </c>
      <c r="C172" s="11"/>
      <c r="D172" s="11"/>
      <c r="E172" s="11"/>
      <c r="F172" s="11"/>
      <c r="G172" s="11"/>
      <c r="H172" s="11">
        <v>3.1</v>
      </c>
      <c r="I172" s="11"/>
      <c r="J172" s="11"/>
      <c r="K172" s="11"/>
      <c r="L172" s="11"/>
      <c r="M172" s="11"/>
      <c r="N172" s="11"/>
      <c r="O172" s="11"/>
      <c r="P172" s="11"/>
      <c r="Q172" s="1"/>
      <c r="R172" s="1"/>
      <c r="S172" s="1"/>
      <c r="T172" s="11">
        <f t="shared" si="8"/>
        <v>3.1</v>
      </c>
      <c r="U172" s="4"/>
    </row>
    <row r="173" spans="1:21" x14ac:dyDescent="0.25">
      <c r="A173" s="1" t="s">
        <v>456</v>
      </c>
      <c r="B173" s="1" t="s">
        <v>176</v>
      </c>
      <c r="C173" s="11"/>
      <c r="D173" s="11"/>
      <c r="E173" s="11"/>
      <c r="F173" s="11"/>
      <c r="G173" s="11"/>
      <c r="H173" s="11">
        <v>72</v>
      </c>
      <c r="I173" s="11"/>
      <c r="J173" s="11"/>
      <c r="K173" s="11"/>
      <c r="L173" s="11"/>
      <c r="M173" s="11"/>
      <c r="N173" s="11"/>
      <c r="O173" s="11"/>
      <c r="P173" s="11"/>
      <c r="Q173" s="1"/>
      <c r="R173" s="1"/>
      <c r="S173" s="1"/>
      <c r="T173" s="11">
        <f t="shared" si="8"/>
        <v>72</v>
      </c>
      <c r="U173" s="4"/>
    </row>
    <row r="174" spans="1:21" x14ac:dyDescent="0.25">
      <c r="A174" s="1" t="s">
        <v>457</v>
      </c>
      <c r="B174" s="1" t="s">
        <v>514</v>
      </c>
      <c r="C174" s="11"/>
      <c r="D174" s="11"/>
      <c r="E174" s="11"/>
      <c r="F174" s="11"/>
      <c r="G174" s="11"/>
      <c r="H174" s="11"/>
      <c r="I174" s="11"/>
      <c r="J174" s="11"/>
      <c r="K174" s="11"/>
      <c r="L174" s="11"/>
      <c r="M174" s="11"/>
      <c r="N174" s="11">
        <v>34.74</v>
      </c>
      <c r="O174" s="11"/>
      <c r="P174" s="11"/>
      <c r="Q174" s="1"/>
      <c r="R174" s="1"/>
      <c r="S174" s="1"/>
      <c r="T174" s="11">
        <f t="shared" si="8"/>
        <v>34.74</v>
      </c>
      <c r="U174" s="4"/>
    </row>
    <row r="175" spans="1:21" x14ac:dyDescent="0.25">
      <c r="A175" s="1" t="s">
        <v>458</v>
      </c>
      <c r="B175" s="1" t="s">
        <v>514</v>
      </c>
      <c r="C175" s="11"/>
      <c r="D175" s="11"/>
      <c r="E175" s="11"/>
      <c r="F175" s="11"/>
      <c r="G175" s="11"/>
      <c r="H175" s="11">
        <v>25</v>
      </c>
      <c r="I175" s="11"/>
      <c r="J175" s="11"/>
      <c r="K175" s="11"/>
      <c r="L175" s="11"/>
      <c r="M175" s="11"/>
      <c r="N175" s="11">
        <v>49.99</v>
      </c>
      <c r="O175" s="11"/>
      <c r="P175" s="11"/>
      <c r="Q175" s="1"/>
      <c r="R175" s="1"/>
      <c r="S175" s="1"/>
      <c r="T175" s="11">
        <f t="shared" si="8"/>
        <v>74.990000000000009</v>
      </c>
      <c r="U175" s="4"/>
    </row>
    <row r="176" spans="1:21" x14ac:dyDescent="0.25">
      <c r="A176" s="1" t="s">
        <v>459</v>
      </c>
      <c r="B176" s="1" t="s">
        <v>515</v>
      </c>
      <c r="C176" s="11"/>
      <c r="D176" s="11"/>
      <c r="E176" s="11"/>
      <c r="F176" s="11"/>
      <c r="G176" s="11"/>
      <c r="H176" s="11"/>
      <c r="I176" s="11"/>
      <c r="J176" s="11"/>
      <c r="K176" s="11"/>
      <c r="L176" s="11"/>
      <c r="M176" s="11"/>
      <c r="N176" s="11">
        <v>199.9</v>
      </c>
      <c r="O176" s="11"/>
      <c r="P176" s="11"/>
      <c r="Q176" s="1"/>
      <c r="R176" s="1"/>
      <c r="S176" s="1"/>
      <c r="T176" s="11">
        <f t="shared" si="8"/>
        <v>199.9</v>
      </c>
      <c r="U176" s="4"/>
    </row>
    <row r="177" spans="1:21" x14ac:dyDescent="0.25">
      <c r="A177" s="1" t="s">
        <v>460</v>
      </c>
      <c r="B177" s="1" t="s">
        <v>516</v>
      </c>
      <c r="C177" s="11"/>
      <c r="D177" s="11"/>
      <c r="E177" s="11"/>
      <c r="F177" s="11"/>
      <c r="G177" s="11"/>
      <c r="H177" s="11">
        <v>19.2</v>
      </c>
      <c r="I177" s="11"/>
      <c r="J177" s="11"/>
      <c r="K177" s="11"/>
      <c r="L177" s="11"/>
      <c r="M177" s="11"/>
      <c r="N177" s="11"/>
      <c r="O177" s="11"/>
      <c r="P177" s="11"/>
      <c r="Q177" s="1"/>
      <c r="R177" s="1"/>
      <c r="S177" s="1"/>
      <c r="T177" s="11">
        <f t="shared" si="8"/>
        <v>19.2</v>
      </c>
      <c r="U177" s="4"/>
    </row>
    <row r="178" spans="1:21" x14ac:dyDescent="0.25">
      <c r="A178" s="1" t="s">
        <v>461</v>
      </c>
      <c r="B178" s="1" t="s">
        <v>413</v>
      </c>
      <c r="C178" s="11"/>
      <c r="D178" s="11"/>
      <c r="E178" s="11"/>
      <c r="F178" s="11"/>
      <c r="G178" s="11"/>
      <c r="H178" s="11">
        <v>67.48</v>
      </c>
      <c r="I178" s="11"/>
      <c r="J178" s="11"/>
      <c r="K178" s="11"/>
      <c r="L178" s="11">
        <v>680.03</v>
      </c>
      <c r="M178" s="11"/>
      <c r="N178" s="11">
        <v>370.1</v>
      </c>
      <c r="O178" s="11"/>
      <c r="P178" s="11"/>
      <c r="Q178" s="1"/>
      <c r="R178" s="1"/>
      <c r="S178" s="1"/>
      <c r="T178" s="11">
        <f t="shared" si="8"/>
        <v>1117.6100000000001</v>
      </c>
      <c r="U178" s="4"/>
    </row>
    <row r="179" spans="1:21" x14ac:dyDescent="0.25">
      <c r="A179" s="1" t="s">
        <v>462</v>
      </c>
      <c r="B179" s="1" t="s">
        <v>196</v>
      </c>
      <c r="C179" s="11"/>
      <c r="D179" s="11"/>
      <c r="E179" s="11"/>
      <c r="F179" s="11"/>
      <c r="G179" s="11"/>
      <c r="H179" s="11"/>
      <c r="I179" s="11"/>
      <c r="J179" s="11"/>
      <c r="K179" s="11"/>
      <c r="L179" s="11">
        <v>500.08</v>
      </c>
      <c r="M179" s="11"/>
      <c r="N179" s="11">
        <v>155.88</v>
      </c>
      <c r="O179" s="11"/>
      <c r="P179" s="11"/>
      <c r="Q179" s="1"/>
      <c r="R179" s="1"/>
      <c r="S179" s="1"/>
      <c r="T179" s="11">
        <f t="shared" si="8"/>
        <v>655.96</v>
      </c>
      <c r="U179" s="4"/>
    </row>
    <row r="180" spans="1:21" x14ac:dyDescent="0.25">
      <c r="A180" s="1" t="s">
        <v>463</v>
      </c>
      <c r="B180" s="1" t="s">
        <v>517</v>
      </c>
      <c r="C180" s="11"/>
      <c r="D180" s="11"/>
      <c r="E180" s="11"/>
      <c r="F180" s="11"/>
      <c r="G180" s="11"/>
      <c r="H180" s="11">
        <v>12.2</v>
      </c>
      <c r="I180" s="11"/>
      <c r="J180" s="11"/>
      <c r="K180" s="11"/>
      <c r="L180" s="11"/>
      <c r="M180" s="11"/>
      <c r="N180" s="11"/>
      <c r="O180" s="11"/>
      <c r="P180" s="11"/>
      <c r="Q180" s="1"/>
      <c r="R180" s="1"/>
      <c r="S180" s="1"/>
      <c r="T180" s="11">
        <f t="shared" si="8"/>
        <v>12.2</v>
      </c>
      <c r="U180" s="4"/>
    </row>
    <row r="181" spans="1:21" x14ac:dyDescent="0.25">
      <c r="A181" s="1" t="s">
        <v>464</v>
      </c>
      <c r="B181" s="1" t="s">
        <v>195</v>
      </c>
      <c r="C181" s="11"/>
      <c r="D181" s="11"/>
      <c r="E181" s="11"/>
      <c r="F181" s="11"/>
      <c r="G181" s="11"/>
      <c r="H181" s="11">
        <v>3.1</v>
      </c>
      <c r="I181" s="11"/>
      <c r="J181" s="11"/>
      <c r="K181" s="11"/>
      <c r="L181" s="11"/>
      <c r="M181" s="11"/>
      <c r="N181" s="11">
        <v>56.98</v>
      </c>
      <c r="O181" s="11"/>
      <c r="P181" s="11"/>
      <c r="Q181" s="1"/>
      <c r="R181" s="1"/>
      <c r="S181" s="1"/>
      <c r="T181" s="11">
        <f t="shared" si="8"/>
        <v>60.08</v>
      </c>
      <c r="U181" s="4"/>
    </row>
    <row r="182" spans="1:21" x14ac:dyDescent="0.25">
      <c r="A182" s="1" t="s">
        <v>465</v>
      </c>
      <c r="B182" s="1" t="s">
        <v>200</v>
      </c>
      <c r="C182" s="11"/>
      <c r="D182" s="11"/>
      <c r="E182" s="11"/>
      <c r="F182" s="11"/>
      <c r="G182" s="11"/>
      <c r="H182" s="11"/>
      <c r="I182" s="11"/>
      <c r="J182" s="11"/>
      <c r="K182" s="11"/>
      <c r="L182" s="11"/>
      <c r="M182" s="11"/>
      <c r="N182" s="11">
        <v>34.24</v>
      </c>
      <c r="O182" s="11"/>
      <c r="P182" s="11"/>
      <c r="Q182" s="1"/>
      <c r="R182" s="1"/>
      <c r="S182" s="1"/>
      <c r="T182" s="11">
        <f t="shared" si="8"/>
        <v>34.24</v>
      </c>
      <c r="U182" s="4"/>
    </row>
    <row r="183" spans="1:21" x14ac:dyDescent="0.25">
      <c r="A183" s="1" t="s">
        <v>466</v>
      </c>
      <c r="B183" s="1" t="s">
        <v>203</v>
      </c>
      <c r="C183" s="11"/>
      <c r="D183" s="11"/>
      <c r="E183" s="11"/>
      <c r="F183" s="11"/>
      <c r="G183" s="11"/>
      <c r="H183" s="11">
        <v>18.600000000000001</v>
      </c>
      <c r="I183" s="11"/>
      <c r="J183" s="11"/>
      <c r="K183" s="11"/>
      <c r="L183" s="11"/>
      <c r="M183" s="11"/>
      <c r="N183" s="11"/>
      <c r="O183" s="11"/>
      <c r="P183" s="11"/>
      <c r="Q183" s="1"/>
      <c r="R183" s="1"/>
      <c r="S183" s="1"/>
      <c r="T183" s="11">
        <f t="shared" ref="T183:T214" si="9">SUM(H183:S183)</f>
        <v>18.600000000000001</v>
      </c>
      <c r="U183" s="4"/>
    </row>
    <row r="184" spans="1:21" x14ac:dyDescent="0.25">
      <c r="A184" s="1" t="s">
        <v>467</v>
      </c>
      <c r="B184" s="1" t="s">
        <v>215</v>
      </c>
      <c r="C184" s="11"/>
      <c r="D184" s="11"/>
      <c r="E184" s="11"/>
      <c r="F184" s="11"/>
      <c r="G184" s="11"/>
      <c r="H184" s="11"/>
      <c r="I184" s="11"/>
      <c r="J184" s="11"/>
      <c r="K184" s="11"/>
      <c r="L184" s="11"/>
      <c r="M184" s="11"/>
      <c r="N184" s="11">
        <v>99.98</v>
      </c>
      <c r="O184" s="11"/>
      <c r="P184" s="11"/>
      <c r="Q184" s="1"/>
      <c r="R184" s="1"/>
      <c r="S184" s="1"/>
      <c r="T184" s="11">
        <f t="shared" si="9"/>
        <v>99.98</v>
      </c>
      <c r="U184" s="4"/>
    </row>
    <row r="185" spans="1:21" x14ac:dyDescent="0.25">
      <c r="A185" s="1" t="s">
        <v>468</v>
      </c>
      <c r="B185" s="1" t="s">
        <v>206</v>
      </c>
      <c r="C185" s="11"/>
      <c r="D185" s="11"/>
      <c r="E185" s="11"/>
      <c r="F185" s="11"/>
      <c r="G185" s="11"/>
      <c r="H185" s="11"/>
      <c r="I185" s="11"/>
      <c r="J185" s="11"/>
      <c r="K185" s="11"/>
      <c r="L185" s="11">
        <v>20</v>
      </c>
      <c r="M185" s="11"/>
      <c r="N185" s="11"/>
      <c r="O185" s="11"/>
      <c r="P185" s="11"/>
      <c r="Q185" s="1"/>
      <c r="R185" s="1"/>
      <c r="S185" s="1"/>
      <c r="T185" s="11">
        <f t="shared" si="9"/>
        <v>20</v>
      </c>
      <c r="U185" s="4"/>
    </row>
    <row r="186" spans="1:21" x14ac:dyDescent="0.25">
      <c r="A186" s="1" t="s">
        <v>469</v>
      </c>
      <c r="B186" s="1" t="s">
        <v>208</v>
      </c>
      <c r="C186" s="11"/>
      <c r="D186" s="11"/>
      <c r="E186" s="11"/>
      <c r="F186" s="11"/>
      <c r="G186" s="11"/>
      <c r="H186" s="11">
        <v>19.5</v>
      </c>
      <c r="I186" s="11"/>
      <c r="J186" s="11"/>
      <c r="K186" s="11"/>
      <c r="L186" s="11"/>
      <c r="M186" s="11"/>
      <c r="N186" s="11"/>
      <c r="O186" s="11"/>
      <c r="P186" s="11"/>
      <c r="Q186" s="1"/>
      <c r="R186" s="1"/>
      <c r="S186" s="1"/>
      <c r="T186" s="11">
        <f t="shared" si="9"/>
        <v>19.5</v>
      </c>
      <c r="U186" s="4"/>
    </row>
    <row r="187" spans="1:21" x14ac:dyDescent="0.25">
      <c r="A187" s="1" t="s">
        <v>470</v>
      </c>
      <c r="B187" s="1" t="s">
        <v>224</v>
      </c>
      <c r="C187" s="11"/>
      <c r="D187" s="11"/>
      <c r="E187" s="11"/>
      <c r="F187" s="11"/>
      <c r="G187" s="11"/>
      <c r="H187" s="11">
        <v>9.3000000000000007</v>
      </c>
      <c r="I187" s="11"/>
      <c r="J187" s="11"/>
      <c r="K187" s="11"/>
      <c r="L187" s="11"/>
      <c r="M187" s="11"/>
      <c r="N187" s="11">
        <v>451.99</v>
      </c>
      <c r="O187" s="11"/>
      <c r="P187" s="11"/>
      <c r="Q187" s="1"/>
      <c r="R187" s="1"/>
      <c r="S187" s="1"/>
      <c r="T187" s="11">
        <f t="shared" si="9"/>
        <v>461.29</v>
      </c>
      <c r="U187" s="4"/>
    </row>
    <row r="188" spans="1:21" x14ac:dyDescent="0.25">
      <c r="A188" s="1" t="s">
        <v>471</v>
      </c>
      <c r="B188" s="1" t="s">
        <v>519</v>
      </c>
      <c r="C188" s="11"/>
      <c r="D188" s="11"/>
      <c r="E188" s="11"/>
      <c r="F188" s="11"/>
      <c r="G188" s="11"/>
      <c r="H188" s="11"/>
      <c r="I188" s="11"/>
      <c r="J188" s="11"/>
      <c r="K188" s="11"/>
      <c r="L188" s="11"/>
      <c r="M188" s="11"/>
      <c r="N188" s="11">
        <v>100.02</v>
      </c>
      <c r="O188" s="11"/>
      <c r="P188" s="11"/>
      <c r="Q188" s="1"/>
      <c r="R188" s="1"/>
      <c r="S188" s="1"/>
      <c r="T188" s="11">
        <f t="shared" si="9"/>
        <v>100.02</v>
      </c>
      <c r="U188" s="4"/>
    </row>
    <row r="189" spans="1:21" x14ac:dyDescent="0.25">
      <c r="A189" s="1" t="s">
        <v>472</v>
      </c>
      <c r="B189" s="1" t="s">
        <v>227</v>
      </c>
      <c r="C189" s="11"/>
      <c r="D189" s="11"/>
      <c r="E189" s="11"/>
      <c r="F189" s="11"/>
      <c r="G189" s="11"/>
      <c r="H189" s="11">
        <v>49.2</v>
      </c>
      <c r="I189" s="11"/>
      <c r="J189" s="11"/>
      <c r="K189" s="11"/>
      <c r="L189" s="11"/>
      <c r="M189" s="11"/>
      <c r="N189" s="11"/>
      <c r="O189" s="11"/>
      <c r="P189" s="11"/>
      <c r="Q189" s="1"/>
      <c r="R189" s="1"/>
      <c r="S189" s="1"/>
      <c r="T189" s="11">
        <f t="shared" si="9"/>
        <v>49.2</v>
      </c>
      <c r="U189" s="4"/>
    </row>
    <row r="190" spans="1:21" x14ac:dyDescent="0.25">
      <c r="A190" s="1" t="s">
        <v>473</v>
      </c>
      <c r="B190" s="1" t="s">
        <v>520</v>
      </c>
      <c r="C190" s="11"/>
      <c r="D190" s="11"/>
      <c r="E190" s="11"/>
      <c r="F190" s="11"/>
      <c r="G190" s="11"/>
      <c r="H190" s="11">
        <v>6.2</v>
      </c>
      <c r="I190" s="11"/>
      <c r="J190" s="11"/>
      <c r="K190" s="11"/>
      <c r="L190" s="11"/>
      <c r="M190" s="11"/>
      <c r="N190" s="11"/>
      <c r="O190" s="11"/>
      <c r="P190" s="11"/>
      <c r="Q190" s="1"/>
      <c r="R190" s="1"/>
      <c r="S190" s="1"/>
      <c r="T190" s="11">
        <f t="shared" si="9"/>
        <v>6.2</v>
      </c>
      <c r="U190" s="4"/>
    </row>
    <row r="191" spans="1:21" x14ac:dyDescent="0.25">
      <c r="A191" s="1" t="s">
        <v>474</v>
      </c>
      <c r="B191" s="1" t="s">
        <v>233</v>
      </c>
      <c r="C191" s="11"/>
      <c r="D191" s="11"/>
      <c r="E191" s="11"/>
      <c r="F191" s="11"/>
      <c r="G191" s="11"/>
      <c r="H191" s="11">
        <v>23.1</v>
      </c>
      <c r="I191" s="11"/>
      <c r="J191" s="11"/>
      <c r="K191" s="11"/>
      <c r="L191" s="11"/>
      <c r="M191" s="11"/>
      <c r="N191" s="11"/>
      <c r="O191" s="11"/>
      <c r="P191" s="11"/>
      <c r="Q191" s="1"/>
      <c r="R191" s="1"/>
      <c r="S191" s="1"/>
      <c r="T191" s="11">
        <f t="shared" si="9"/>
        <v>23.1</v>
      </c>
      <c r="U191" s="4"/>
    </row>
    <row r="192" spans="1:21" x14ac:dyDescent="0.25">
      <c r="A192" s="1" t="s">
        <v>475</v>
      </c>
      <c r="B192" s="1" t="s">
        <v>237</v>
      </c>
      <c r="C192" s="11"/>
      <c r="D192" s="11"/>
      <c r="E192" s="11"/>
      <c r="F192" s="11"/>
      <c r="G192" s="11"/>
      <c r="H192" s="11">
        <v>1848.77</v>
      </c>
      <c r="I192" s="11"/>
      <c r="J192" s="11"/>
      <c r="K192" s="11"/>
      <c r="L192" s="11"/>
      <c r="M192" s="11"/>
      <c r="N192" s="11">
        <v>600.36</v>
      </c>
      <c r="O192" s="11"/>
      <c r="P192" s="11"/>
      <c r="Q192" s="1"/>
      <c r="R192" s="1"/>
      <c r="S192" s="1"/>
      <c r="T192" s="11">
        <f t="shared" si="9"/>
        <v>2449.13</v>
      </c>
      <c r="U192" s="4"/>
    </row>
    <row r="193" spans="1:21" x14ac:dyDescent="0.25">
      <c r="A193" s="1" t="s">
        <v>476</v>
      </c>
      <c r="B193" s="1" t="s">
        <v>521</v>
      </c>
      <c r="C193" s="11"/>
      <c r="D193" s="11"/>
      <c r="E193" s="11"/>
      <c r="F193" s="11"/>
      <c r="G193" s="11"/>
      <c r="H193" s="11">
        <v>29.2</v>
      </c>
      <c r="I193" s="11"/>
      <c r="J193" s="11"/>
      <c r="K193" s="11"/>
      <c r="L193" s="11"/>
      <c r="M193" s="11"/>
      <c r="N193" s="11">
        <v>100.09</v>
      </c>
      <c r="O193" s="11"/>
      <c r="P193" s="11"/>
      <c r="Q193" s="1"/>
      <c r="R193" s="1"/>
      <c r="S193" s="1"/>
      <c r="T193" s="11">
        <f t="shared" si="9"/>
        <v>129.29</v>
      </c>
      <c r="U193" s="4"/>
    </row>
    <row r="194" spans="1:21" x14ac:dyDescent="0.25">
      <c r="A194" s="1" t="s">
        <v>477</v>
      </c>
      <c r="B194" s="1" t="s">
        <v>522</v>
      </c>
      <c r="C194" s="11"/>
      <c r="D194" s="11"/>
      <c r="E194" s="11"/>
      <c r="F194" s="11"/>
      <c r="G194" s="11"/>
      <c r="H194" s="11">
        <v>53.82</v>
      </c>
      <c r="I194" s="11"/>
      <c r="J194" s="11"/>
      <c r="K194" s="11"/>
      <c r="L194" s="11"/>
      <c r="M194" s="11"/>
      <c r="N194" s="11"/>
      <c r="O194" s="11"/>
      <c r="P194" s="11"/>
      <c r="Q194" s="1"/>
      <c r="R194" s="1"/>
      <c r="S194" s="1"/>
      <c r="T194" s="11">
        <f t="shared" si="9"/>
        <v>53.82</v>
      </c>
      <c r="U194" s="4"/>
    </row>
    <row r="195" spans="1:21" x14ac:dyDescent="0.25">
      <c r="A195" s="1" t="s">
        <v>478</v>
      </c>
      <c r="B195" s="1" t="s">
        <v>247</v>
      </c>
      <c r="C195" s="11"/>
      <c r="D195" s="11"/>
      <c r="E195" s="11"/>
      <c r="F195" s="11"/>
      <c r="G195" s="11"/>
      <c r="H195" s="11">
        <v>11.5</v>
      </c>
      <c r="I195" s="11"/>
      <c r="J195" s="11"/>
      <c r="K195" s="11"/>
      <c r="L195" s="11"/>
      <c r="M195" s="11"/>
      <c r="N195" s="11"/>
      <c r="O195" s="11"/>
      <c r="P195" s="11"/>
      <c r="Q195" s="1"/>
      <c r="R195" s="1"/>
      <c r="S195" s="8"/>
      <c r="T195" s="11">
        <f t="shared" si="9"/>
        <v>11.5</v>
      </c>
      <c r="U195" s="4"/>
    </row>
    <row r="196" spans="1:21" x14ac:dyDescent="0.25">
      <c r="A196" s="1" t="s">
        <v>479</v>
      </c>
      <c r="B196" s="1" t="s">
        <v>249</v>
      </c>
      <c r="C196" s="11"/>
      <c r="D196" s="11"/>
      <c r="E196" s="11"/>
      <c r="F196" s="11"/>
      <c r="G196" s="11"/>
      <c r="H196" s="11"/>
      <c r="I196" s="11"/>
      <c r="J196" s="11"/>
      <c r="K196" s="11"/>
      <c r="L196" s="11"/>
      <c r="M196" s="11"/>
      <c r="N196" s="11">
        <v>29.94</v>
      </c>
      <c r="O196" s="11"/>
      <c r="P196" s="11"/>
      <c r="Q196" s="1"/>
      <c r="R196" s="1"/>
      <c r="S196" s="8"/>
      <c r="T196" s="11">
        <f t="shared" si="9"/>
        <v>29.94</v>
      </c>
      <c r="U196" s="4"/>
    </row>
    <row r="197" spans="1:21" x14ac:dyDescent="0.25">
      <c r="A197" s="1" t="s">
        <v>480</v>
      </c>
      <c r="B197" s="88" t="s">
        <v>255</v>
      </c>
      <c r="C197" s="11"/>
      <c r="D197" s="11"/>
      <c r="E197" s="11"/>
      <c r="F197" s="11"/>
      <c r="G197" s="11"/>
      <c r="H197" s="11">
        <v>7.6</v>
      </c>
      <c r="I197" s="11"/>
      <c r="J197" s="11"/>
      <c r="K197" s="11"/>
      <c r="L197" s="11"/>
      <c r="M197" s="11"/>
      <c r="N197" s="11"/>
      <c r="O197" s="11"/>
      <c r="P197" s="11"/>
      <c r="Q197" s="1"/>
      <c r="R197" s="1"/>
      <c r="S197" s="8"/>
      <c r="T197" s="11">
        <f t="shared" si="9"/>
        <v>7.6</v>
      </c>
      <c r="U197" s="4"/>
    </row>
    <row r="198" spans="1:21" x14ac:dyDescent="0.25">
      <c r="A198" s="1" t="s">
        <v>481</v>
      </c>
      <c r="B198" s="1" t="s">
        <v>259</v>
      </c>
      <c r="C198" s="11"/>
      <c r="D198" s="11"/>
      <c r="E198" s="11"/>
      <c r="F198" s="11"/>
      <c r="G198" s="11"/>
      <c r="H198" s="11"/>
      <c r="I198" s="11"/>
      <c r="J198" s="11"/>
      <c r="K198" s="11"/>
      <c r="L198" s="11"/>
      <c r="M198" s="11"/>
      <c r="N198" s="11">
        <v>110</v>
      </c>
      <c r="O198" s="11"/>
      <c r="P198" s="11"/>
      <c r="Q198" s="1"/>
      <c r="R198" s="1"/>
      <c r="S198" s="8"/>
      <c r="T198" s="11">
        <f t="shared" si="9"/>
        <v>110</v>
      </c>
      <c r="U198" s="4"/>
    </row>
    <row r="199" spans="1:21" x14ac:dyDescent="0.25">
      <c r="A199" s="1" t="s">
        <v>482</v>
      </c>
      <c r="B199" s="1" t="s">
        <v>261</v>
      </c>
      <c r="C199" s="11"/>
      <c r="D199" s="11"/>
      <c r="E199" s="11"/>
      <c r="F199" s="11"/>
      <c r="G199" s="11"/>
      <c r="H199" s="11"/>
      <c r="I199" s="11"/>
      <c r="J199" s="11"/>
      <c r="K199" s="11"/>
      <c r="L199" s="11"/>
      <c r="M199" s="11"/>
      <c r="N199" s="11">
        <v>100.04</v>
      </c>
      <c r="O199" s="11"/>
      <c r="P199" s="11"/>
      <c r="Q199" s="1"/>
      <c r="R199" s="1"/>
      <c r="S199" s="8"/>
      <c r="T199" s="11">
        <f t="shared" si="9"/>
        <v>100.04</v>
      </c>
      <c r="U199" s="4"/>
    </row>
    <row r="200" spans="1:21" x14ac:dyDescent="0.25">
      <c r="A200" s="1" t="s">
        <v>483</v>
      </c>
      <c r="B200" s="1" t="s">
        <v>263</v>
      </c>
      <c r="C200" s="11"/>
      <c r="D200" s="11"/>
      <c r="E200" s="11"/>
      <c r="F200" s="11"/>
      <c r="G200" s="11"/>
      <c r="H200" s="11"/>
      <c r="I200" s="11"/>
      <c r="J200" s="11"/>
      <c r="K200" s="11"/>
      <c r="L200" s="11"/>
      <c r="M200" s="11"/>
      <c r="N200" s="11">
        <v>35.94</v>
      </c>
      <c r="O200" s="11"/>
      <c r="P200" s="11"/>
      <c r="Q200" s="1"/>
      <c r="R200" s="1"/>
      <c r="S200" s="8"/>
      <c r="T200" s="11">
        <f t="shared" si="9"/>
        <v>35.94</v>
      </c>
      <c r="U200" s="13"/>
    </row>
    <row r="201" spans="1:21" x14ac:dyDescent="0.25">
      <c r="A201" s="1" t="s">
        <v>484</v>
      </c>
      <c r="B201" s="1" t="s">
        <v>275</v>
      </c>
      <c r="C201" s="11"/>
      <c r="D201" s="11"/>
      <c r="E201" s="11"/>
      <c r="F201" s="11"/>
      <c r="G201" s="11"/>
      <c r="H201" s="11">
        <v>4.6500000000000004</v>
      </c>
      <c r="I201" s="11"/>
      <c r="J201" s="11"/>
      <c r="K201" s="11"/>
      <c r="L201" s="11"/>
      <c r="M201" s="11"/>
      <c r="N201" s="11"/>
      <c r="O201" s="11"/>
      <c r="P201" s="11"/>
      <c r="Q201" s="1"/>
      <c r="R201" s="1"/>
      <c r="S201" s="8"/>
      <c r="T201" s="11">
        <f t="shared" si="9"/>
        <v>4.6500000000000004</v>
      </c>
      <c r="U201" s="13"/>
    </row>
    <row r="202" spans="1:21" x14ac:dyDescent="0.25">
      <c r="A202" s="1" t="s">
        <v>485</v>
      </c>
      <c r="B202" s="1" t="s">
        <v>277</v>
      </c>
      <c r="C202" s="11"/>
      <c r="D202" s="11"/>
      <c r="E202" s="11"/>
      <c r="F202" s="11"/>
      <c r="G202" s="11"/>
      <c r="H202" s="11">
        <v>36.04</v>
      </c>
      <c r="I202" s="11"/>
      <c r="J202" s="11"/>
      <c r="K202" s="11"/>
      <c r="L202" s="11"/>
      <c r="M202" s="11"/>
      <c r="N202" s="11"/>
      <c r="O202" s="11"/>
      <c r="P202" s="11"/>
      <c r="Q202" s="1"/>
      <c r="R202" s="1"/>
      <c r="S202" s="8"/>
      <c r="T202" s="11">
        <f t="shared" si="9"/>
        <v>36.04</v>
      </c>
      <c r="U202" s="4"/>
    </row>
    <row r="203" spans="1:21" x14ac:dyDescent="0.25">
      <c r="A203" s="1" t="s">
        <v>486</v>
      </c>
      <c r="B203" s="1" t="s">
        <v>279</v>
      </c>
      <c r="C203" s="11"/>
      <c r="D203" s="11"/>
      <c r="E203" s="11"/>
      <c r="F203" s="11"/>
      <c r="G203" s="11"/>
      <c r="H203" s="11"/>
      <c r="I203" s="11"/>
      <c r="J203" s="11"/>
      <c r="K203" s="11"/>
      <c r="L203" s="11"/>
      <c r="M203" s="11"/>
      <c r="N203" s="11">
        <v>35.94</v>
      </c>
      <c r="O203" s="11"/>
      <c r="P203" s="11"/>
      <c r="Q203" s="1"/>
      <c r="R203" s="1"/>
      <c r="S203" s="8"/>
      <c r="T203" s="11">
        <f t="shared" si="9"/>
        <v>35.94</v>
      </c>
      <c r="U203" s="4"/>
    </row>
    <row r="204" spans="1:21" x14ac:dyDescent="0.25">
      <c r="A204" s="1" t="s">
        <v>487</v>
      </c>
      <c r="B204" s="1" t="s">
        <v>523</v>
      </c>
      <c r="C204" s="11"/>
      <c r="D204" s="11"/>
      <c r="E204" s="11"/>
      <c r="F204" s="11"/>
      <c r="G204" s="11"/>
      <c r="H204" s="11">
        <v>41.1</v>
      </c>
      <c r="I204" s="11"/>
      <c r="J204" s="11"/>
      <c r="K204" s="11"/>
      <c r="L204" s="11"/>
      <c r="M204" s="11"/>
      <c r="N204" s="11"/>
      <c r="O204" s="11"/>
      <c r="P204" s="11"/>
      <c r="Q204" s="1"/>
      <c r="R204" s="1"/>
      <c r="S204" s="8"/>
      <c r="T204" s="11">
        <f t="shared" si="9"/>
        <v>41.1</v>
      </c>
      <c r="U204" s="4"/>
    </row>
    <row r="205" spans="1:21" x14ac:dyDescent="0.25">
      <c r="A205" s="1" t="s">
        <v>488</v>
      </c>
      <c r="B205" s="1" t="s">
        <v>291</v>
      </c>
      <c r="C205" s="11"/>
      <c r="D205" s="11"/>
      <c r="E205" s="11"/>
      <c r="F205" s="11"/>
      <c r="G205" s="11"/>
      <c r="H205" s="11">
        <v>6.2</v>
      </c>
      <c r="I205" s="11"/>
      <c r="J205" s="11"/>
      <c r="K205" s="11"/>
      <c r="L205" s="11"/>
      <c r="M205" s="11"/>
      <c r="N205" s="11"/>
      <c r="O205" s="11"/>
      <c r="P205" s="11"/>
      <c r="Q205" s="1"/>
      <c r="R205" s="1"/>
      <c r="S205" s="8"/>
      <c r="T205" s="11">
        <f t="shared" si="9"/>
        <v>6.2</v>
      </c>
      <c r="U205" s="4"/>
    </row>
    <row r="206" spans="1:21" x14ac:dyDescent="0.25">
      <c r="A206" s="1" t="s">
        <v>489</v>
      </c>
      <c r="B206" s="1" t="s">
        <v>301</v>
      </c>
      <c r="C206" s="11"/>
      <c r="D206" s="11"/>
      <c r="E206" s="11"/>
      <c r="F206" s="11"/>
      <c r="G206" s="11"/>
      <c r="H206" s="11">
        <v>46</v>
      </c>
      <c r="I206" s="11"/>
      <c r="J206" s="11"/>
      <c r="K206" s="11"/>
      <c r="L206" s="11">
        <v>400.24</v>
      </c>
      <c r="M206" s="11"/>
      <c r="N206" s="11"/>
      <c r="O206" s="11"/>
      <c r="P206" s="11"/>
      <c r="Q206" s="1"/>
      <c r="R206" s="1"/>
      <c r="S206" s="8"/>
      <c r="T206" s="11">
        <f t="shared" si="9"/>
        <v>446.24</v>
      </c>
      <c r="U206" s="4"/>
    </row>
    <row r="207" spans="1:21" x14ac:dyDescent="0.25">
      <c r="A207" s="1" t="s">
        <v>490</v>
      </c>
      <c r="B207" s="1" t="s">
        <v>300</v>
      </c>
      <c r="C207" s="11"/>
      <c r="D207" s="11"/>
      <c r="E207" s="11"/>
      <c r="F207" s="11"/>
      <c r="G207" s="11"/>
      <c r="H207" s="11"/>
      <c r="I207" s="11"/>
      <c r="J207" s="11"/>
      <c r="K207" s="11"/>
      <c r="L207" s="11"/>
      <c r="M207" s="11"/>
      <c r="N207" s="11">
        <v>10</v>
      </c>
      <c r="O207" s="11"/>
      <c r="P207" s="11"/>
      <c r="Q207" s="1"/>
      <c r="R207" s="1"/>
      <c r="S207" s="8"/>
      <c r="T207" s="11">
        <f t="shared" si="9"/>
        <v>10</v>
      </c>
      <c r="U207" s="4"/>
    </row>
    <row r="208" spans="1:21" x14ac:dyDescent="0.25">
      <c r="A208" s="1" t="s">
        <v>491</v>
      </c>
      <c r="B208" s="1" t="s">
        <v>307</v>
      </c>
      <c r="C208" s="11"/>
      <c r="D208" s="11"/>
      <c r="E208" s="11"/>
      <c r="F208" s="11"/>
      <c r="G208" s="11"/>
      <c r="H208" s="11"/>
      <c r="I208" s="11"/>
      <c r="J208" s="11"/>
      <c r="K208" s="11"/>
      <c r="L208" s="11"/>
      <c r="M208" s="11"/>
      <c r="N208" s="11">
        <v>85.21</v>
      </c>
      <c r="O208" s="11"/>
      <c r="P208" s="11"/>
      <c r="Q208" s="1"/>
      <c r="R208" s="1"/>
      <c r="S208" s="8"/>
      <c r="T208" s="11">
        <f t="shared" si="9"/>
        <v>85.21</v>
      </c>
      <c r="U208" s="4"/>
    </row>
    <row r="209" spans="1:21" x14ac:dyDescent="0.25">
      <c r="A209" s="1" t="s">
        <v>492</v>
      </c>
      <c r="B209" s="1" t="s">
        <v>319</v>
      </c>
      <c r="C209" s="11"/>
      <c r="D209" s="11"/>
      <c r="E209" s="11"/>
      <c r="F209" s="11"/>
      <c r="G209" s="11"/>
      <c r="H209" s="11"/>
      <c r="I209" s="11"/>
      <c r="J209" s="11"/>
      <c r="K209" s="11"/>
      <c r="L209" s="11"/>
      <c r="M209" s="11"/>
      <c r="N209" s="11">
        <v>200</v>
      </c>
      <c r="O209" s="11"/>
      <c r="P209" s="11"/>
      <c r="Q209" s="1"/>
      <c r="R209" s="1"/>
      <c r="S209" s="8"/>
      <c r="T209" s="11">
        <f t="shared" si="9"/>
        <v>200</v>
      </c>
      <c r="U209" s="4"/>
    </row>
    <row r="210" spans="1:21" x14ac:dyDescent="0.25">
      <c r="A210" s="1" t="s">
        <v>493</v>
      </c>
      <c r="B210" s="1" t="s">
        <v>311</v>
      </c>
      <c r="C210" s="11"/>
      <c r="D210" s="11"/>
      <c r="E210" s="11"/>
      <c r="F210" s="11"/>
      <c r="G210" s="11"/>
      <c r="H210" s="11">
        <v>19.600000000000001</v>
      </c>
      <c r="I210" s="11"/>
      <c r="J210" s="11"/>
      <c r="K210" s="11"/>
      <c r="L210" s="11"/>
      <c r="M210" s="11"/>
      <c r="N210" s="11"/>
      <c r="O210" s="11"/>
      <c r="P210" s="11"/>
      <c r="Q210" s="1"/>
      <c r="R210" s="1"/>
      <c r="S210" s="8"/>
      <c r="T210" s="11">
        <f t="shared" si="9"/>
        <v>19.600000000000001</v>
      </c>
      <c r="U210" s="4"/>
    </row>
    <row r="211" spans="1:21" x14ac:dyDescent="0.25">
      <c r="A211" s="1" t="s">
        <v>494</v>
      </c>
      <c r="B211" s="1" t="s">
        <v>524</v>
      </c>
      <c r="C211" s="11"/>
      <c r="D211" s="11"/>
      <c r="E211" s="11"/>
      <c r="F211" s="11"/>
      <c r="G211" s="11"/>
      <c r="H211" s="11">
        <v>72</v>
      </c>
      <c r="I211" s="11"/>
      <c r="J211" s="11"/>
      <c r="K211" s="11"/>
      <c r="L211" s="11"/>
      <c r="M211" s="11"/>
      <c r="N211" s="11"/>
      <c r="O211" s="11"/>
      <c r="P211" s="11"/>
      <c r="Q211" s="1"/>
      <c r="R211" s="1"/>
      <c r="S211" s="8"/>
      <c r="T211" s="11">
        <f t="shared" si="9"/>
        <v>72</v>
      </c>
      <c r="U211" s="4"/>
    </row>
    <row r="212" spans="1:21" x14ac:dyDescent="0.25">
      <c r="A212" s="1" t="s">
        <v>495</v>
      </c>
      <c r="B212" s="1" t="s">
        <v>321</v>
      </c>
      <c r="C212" s="11"/>
      <c r="D212" s="11"/>
      <c r="E212" s="11"/>
      <c r="F212" s="11"/>
      <c r="G212" s="11"/>
      <c r="H212" s="11">
        <v>3.1</v>
      </c>
      <c r="I212" s="11"/>
      <c r="J212" s="11"/>
      <c r="K212" s="11"/>
      <c r="L212" s="11"/>
      <c r="M212" s="11"/>
      <c r="N212" s="11"/>
      <c r="O212" s="11"/>
      <c r="P212" s="11"/>
      <c r="Q212" s="1"/>
      <c r="R212" s="1"/>
      <c r="S212" s="8"/>
      <c r="T212" s="11">
        <f t="shared" si="9"/>
        <v>3.1</v>
      </c>
      <c r="U212" s="4"/>
    </row>
    <row r="213" spans="1:21" x14ac:dyDescent="0.25">
      <c r="A213" s="1" t="s">
        <v>496</v>
      </c>
      <c r="B213" s="1" t="s">
        <v>323</v>
      </c>
      <c r="C213" s="11"/>
      <c r="D213" s="11"/>
      <c r="E213" s="11"/>
      <c r="F213" s="11"/>
      <c r="G213" s="11"/>
      <c r="H213" s="11">
        <v>11.5</v>
      </c>
      <c r="I213" s="11"/>
      <c r="J213" s="11"/>
      <c r="K213" s="11"/>
      <c r="L213" s="11"/>
      <c r="M213" s="11"/>
      <c r="N213" s="11"/>
      <c r="O213" s="11"/>
      <c r="P213" s="11"/>
      <c r="Q213" s="1"/>
      <c r="R213" s="1"/>
      <c r="S213" s="8"/>
      <c r="T213" s="11">
        <f t="shared" si="9"/>
        <v>11.5</v>
      </c>
      <c r="U213" s="4"/>
    </row>
    <row r="214" spans="1:21" x14ac:dyDescent="0.25">
      <c r="A214" s="1" t="s">
        <v>497</v>
      </c>
      <c r="B214" s="1" t="s">
        <v>525</v>
      </c>
      <c r="C214" s="11"/>
      <c r="D214" s="11"/>
      <c r="E214" s="11"/>
      <c r="F214" s="11"/>
      <c r="G214" s="11"/>
      <c r="H214" s="11">
        <v>11.5</v>
      </c>
      <c r="I214" s="11"/>
      <c r="J214" s="11"/>
      <c r="K214" s="11"/>
      <c r="L214" s="11"/>
      <c r="M214" s="11"/>
      <c r="N214" s="11"/>
      <c r="O214" s="11"/>
      <c r="P214" s="11"/>
      <c r="Q214" s="1"/>
      <c r="R214" s="1"/>
      <c r="S214" s="8"/>
      <c r="T214" s="11">
        <f t="shared" si="9"/>
        <v>11.5</v>
      </c>
      <c r="U214" s="4"/>
    </row>
    <row r="215" spans="1:21" x14ac:dyDescent="0.25">
      <c r="A215" s="1" t="s">
        <v>498</v>
      </c>
      <c r="B215" s="1" t="s">
        <v>526</v>
      </c>
      <c r="C215" s="11"/>
      <c r="D215" s="11"/>
      <c r="E215" s="11"/>
      <c r="F215" s="11"/>
      <c r="G215" s="11"/>
      <c r="H215" s="11">
        <v>11.5</v>
      </c>
      <c r="I215" s="11"/>
      <c r="J215" s="11"/>
      <c r="K215" s="11"/>
      <c r="L215" s="11">
        <v>359.39</v>
      </c>
      <c r="M215" s="11"/>
      <c r="N215" s="11"/>
      <c r="O215" s="11"/>
      <c r="P215" s="11"/>
      <c r="Q215" s="1"/>
      <c r="R215" s="1"/>
      <c r="S215" s="8"/>
      <c r="T215" s="11">
        <f t="shared" ref="T215:T217" si="10">SUM(H215:S215)</f>
        <v>370.89</v>
      </c>
      <c r="U215" s="4"/>
    </row>
    <row r="216" spans="1:21" x14ac:dyDescent="0.25">
      <c r="A216" s="1" t="s">
        <v>499</v>
      </c>
      <c r="B216" s="1" t="s">
        <v>338</v>
      </c>
      <c r="C216" s="11"/>
      <c r="D216" s="11"/>
      <c r="E216" s="11"/>
      <c r="F216" s="11"/>
      <c r="G216" s="11"/>
      <c r="H216" s="11">
        <v>41.1</v>
      </c>
      <c r="I216" s="11"/>
      <c r="J216" s="11"/>
      <c r="K216" s="11"/>
      <c r="L216" s="11"/>
      <c r="M216" s="11"/>
      <c r="N216" s="11"/>
      <c r="O216" s="11"/>
      <c r="P216" s="11"/>
      <c r="Q216" s="1"/>
      <c r="R216" s="1"/>
      <c r="S216" s="8"/>
      <c r="T216" s="11">
        <f t="shared" si="10"/>
        <v>41.1</v>
      </c>
      <c r="U216" s="4"/>
    </row>
    <row r="217" spans="1:21" x14ac:dyDescent="0.25">
      <c r="A217" s="1" t="s">
        <v>500</v>
      </c>
      <c r="B217" s="1" t="s">
        <v>527</v>
      </c>
      <c r="C217" s="11"/>
      <c r="D217" s="11"/>
      <c r="E217" s="11"/>
      <c r="F217" s="11"/>
      <c r="G217" s="11"/>
      <c r="H217" s="11">
        <v>11.5</v>
      </c>
      <c r="I217" s="11"/>
      <c r="J217" s="11"/>
      <c r="K217" s="11"/>
      <c r="L217" s="11"/>
      <c r="M217" s="11"/>
      <c r="N217" s="11"/>
      <c r="O217" s="11"/>
      <c r="P217" s="11"/>
      <c r="Q217" s="1"/>
      <c r="R217" s="1"/>
      <c r="S217" s="8"/>
      <c r="T217" s="11">
        <f t="shared" si="10"/>
        <v>11.5</v>
      </c>
      <c r="U217" s="4"/>
    </row>
    <row r="218" spans="1:21" x14ac:dyDescent="0.25">
      <c r="A218" s="1" t="s">
        <v>501</v>
      </c>
      <c r="B218" s="1" t="s">
        <v>344</v>
      </c>
      <c r="C218" s="11"/>
      <c r="D218" s="11"/>
      <c r="E218" s="11"/>
      <c r="F218" s="11"/>
      <c r="G218" s="11"/>
      <c r="H218" s="11"/>
      <c r="I218" s="11"/>
      <c r="J218" s="11"/>
      <c r="K218" s="11"/>
      <c r="L218" s="11"/>
      <c r="M218" s="11"/>
      <c r="N218" s="11"/>
      <c r="O218" s="11"/>
      <c r="P218" s="11"/>
      <c r="Q218" s="1"/>
      <c r="R218" s="1"/>
      <c r="S218" s="8"/>
      <c r="T218" s="1"/>
      <c r="U218" s="4"/>
    </row>
    <row r="219" spans="1:21" x14ac:dyDescent="0.25">
      <c r="A219" s="1" t="s">
        <v>502</v>
      </c>
      <c r="B219" s="1" t="s">
        <v>346</v>
      </c>
      <c r="C219" s="11"/>
      <c r="D219" s="11"/>
      <c r="E219" s="11"/>
      <c r="F219" s="11"/>
      <c r="G219" s="11"/>
      <c r="H219" s="11">
        <v>14.6</v>
      </c>
      <c r="I219" s="11"/>
      <c r="J219" s="11"/>
      <c r="K219" s="11"/>
      <c r="L219" s="11"/>
      <c r="M219" s="11"/>
      <c r="N219" s="11"/>
      <c r="O219" s="11"/>
      <c r="P219" s="11"/>
      <c r="Q219" s="1"/>
      <c r="R219" s="1"/>
      <c r="S219" s="8"/>
      <c r="T219" s="11">
        <f t="shared" ref="T219:T227" si="11">SUM(H219:S219)</f>
        <v>14.6</v>
      </c>
      <c r="U219" s="4"/>
    </row>
    <row r="220" spans="1:21" x14ac:dyDescent="0.25">
      <c r="A220" s="1" t="s">
        <v>503</v>
      </c>
      <c r="B220" s="1" t="s">
        <v>352</v>
      </c>
      <c r="C220" s="11"/>
      <c r="D220" s="11"/>
      <c r="E220" s="11"/>
      <c r="F220" s="11"/>
      <c r="G220" s="11"/>
      <c r="H220" s="11">
        <v>11.5</v>
      </c>
      <c r="I220" s="11"/>
      <c r="J220" s="11"/>
      <c r="K220" s="11"/>
      <c r="L220" s="11"/>
      <c r="M220" s="11"/>
      <c r="N220" s="11"/>
      <c r="O220" s="11"/>
      <c r="P220" s="11"/>
      <c r="Q220" s="1"/>
      <c r="R220" s="1"/>
      <c r="S220" s="8"/>
      <c r="T220" s="11">
        <f t="shared" si="11"/>
        <v>11.5</v>
      </c>
      <c r="U220" s="4"/>
    </row>
    <row r="221" spans="1:21" x14ac:dyDescent="0.25">
      <c r="A221" s="1" t="s">
        <v>504</v>
      </c>
      <c r="B221" s="1" t="s">
        <v>528</v>
      </c>
      <c r="C221" s="11"/>
      <c r="D221" s="11"/>
      <c r="E221" s="11"/>
      <c r="F221" s="11"/>
      <c r="G221" s="11"/>
      <c r="H221" s="11"/>
      <c r="I221" s="11"/>
      <c r="J221" s="11"/>
      <c r="K221" s="11"/>
      <c r="L221" s="11"/>
      <c r="M221" s="11"/>
      <c r="N221" s="11">
        <v>100.15</v>
      </c>
      <c r="O221" s="11"/>
      <c r="P221" s="11"/>
      <c r="Q221" s="1"/>
      <c r="R221" s="1"/>
      <c r="S221" s="8"/>
      <c r="T221" s="11">
        <f t="shared" si="11"/>
        <v>100.15</v>
      </c>
      <c r="U221" s="4"/>
    </row>
    <row r="222" spans="1:21" x14ac:dyDescent="0.25">
      <c r="A222" s="1" t="s">
        <v>505</v>
      </c>
      <c r="B222" s="1" t="s">
        <v>529</v>
      </c>
      <c r="C222" s="11"/>
      <c r="D222" s="11"/>
      <c r="E222" s="11"/>
      <c r="F222" s="11"/>
      <c r="G222" s="11"/>
      <c r="H222" s="11"/>
      <c r="I222" s="11"/>
      <c r="J222" s="11"/>
      <c r="K222" s="11"/>
      <c r="L222" s="11"/>
      <c r="M222" s="11"/>
      <c r="N222" s="11">
        <v>200.78</v>
      </c>
      <c r="O222" s="11"/>
      <c r="P222" s="11"/>
      <c r="Q222" s="1"/>
      <c r="R222" s="1"/>
      <c r="S222" s="8"/>
      <c r="T222" s="11">
        <f t="shared" si="11"/>
        <v>200.78</v>
      </c>
      <c r="U222" s="4"/>
    </row>
    <row r="223" spans="1:21" x14ac:dyDescent="0.25">
      <c r="A223" s="1" t="s">
        <v>506</v>
      </c>
      <c r="B223" s="1" t="s">
        <v>530</v>
      </c>
      <c r="C223" s="11"/>
      <c r="D223" s="11"/>
      <c r="E223" s="11"/>
      <c r="F223" s="11"/>
      <c r="G223" s="11"/>
      <c r="H223" s="11"/>
      <c r="I223" s="11"/>
      <c r="J223" s="11"/>
      <c r="K223" s="11"/>
      <c r="L223" s="11"/>
      <c r="M223" s="11"/>
      <c r="N223" s="11">
        <v>200.07</v>
      </c>
      <c r="O223" s="11"/>
      <c r="P223" s="11"/>
      <c r="Q223" s="1"/>
      <c r="R223" s="1"/>
      <c r="S223" s="8"/>
      <c r="T223" s="11">
        <f t="shared" si="11"/>
        <v>200.07</v>
      </c>
      <c r="U223" s="4"/>
    </row>
    <row r="224" spans="1:21" x14ac:dyDescent="0.25">
      <c r="A224" s="1" t="s">
        <v>507</v>
      </c>
      <c r="B224" s="1" t="s">
        <v>531</v>
      </c>
      <c r="C224" s="11"/>
      <c r="D224" s="11"/>
      <c r="E224" s="11"/>
      <c r="F224" s="11"/>
      <c r="G224" s="11"/>
      <c r="H224" s="11">
        <v>40.200000000000003</v>
      </c>
      <c r="I224" s="11"/>
      <c r="J224" s="11"/>
      <c r="K224" s="11"/>
      <c r="L224" s="11"/>
      <c r="M224" s="11"/>
      <c r="N224" s="11"/>
      <c r="O224" s="11"/>
      <c r="P224" s="11"/>
      <c r="Q224" s="1"/>
      <c r="R224" s="1"/>
      <c r="S224" s="8"/>
      <c r="T224" s="11">
        <f t="shared" si="11"/>
        <v>40.200000000000003</v>
      </c>
      <c r="U224" s="4"/>
    </row>
    <row r="225" spans="1:23" x14ac:dyDescent="0.25">
      <c r="A225" s="1" t="s">
        <v>508</v>
      </c>
      <c r="B225" s="1" t="s">
        <v>532</v>
      </c>
      <c r="C225" s="11"/>
      <c r="D225" s="11"/>
      <c r="E225" s="11"/>
      <c r="F225" s="11"/>
      <c r="G225" s="11"/>
      <c r="H225" s="11"/>
      <c r="I225" s="11"/>
      <c r="J225" s="11"/>
      <c r="K225" s="11"/>
      <c r="L225" s="11"/>
      <c r="M225" s="11"/>
      <c r="N225" s="11">
        <v>199.79</v>
      </c>
      <c r="O225" s="11"/>
      <c r="P225" s="11"/>
      <c r="Q225" s="1"/>
      <c r="R225" s="1"/>
      <c r="S225" s="8"/>
      <c r="T225" s="11">
        <f t="shared" si="11"/>
        <v>199.79</v>
      </c>
      <c r="U225" s="4"/>
    </row>
    <row r="226" spans="1:23" x14ac:dyDescent="0.25">
      <c r="A226" s="1" t="s">
        <v>509</v>
      </c>
      <c r="B226" s="1" t="s">
        <v>533</v>
      </c>
      <c r="C226" s="11"/>
      <c r="D226" s="11"/>
      <c r="E226" s="11"/>
      <c r="F226" s="11"/>
      <c r="G226" s="11"/>
      <c r="H226" s="11">
        <v>3.1</v>
      </c>
      <c r="I226" s="11"/>
      <c r="J226" s="11"/>
      <c r="K226" s="11"/>
      <c r="L226" s="11"/>
      <c r="M226" s="11"/>
      <c r="N226" s="11"/>
      <c r="O226" s="11"/>
      <c r="P226" s="11"/>
      <c r="Q226" s="1"/>
      <c r="R226" s="1"/>
      <c r="S226" s="8"/>
      <c r="T226" s="11">
        <f t="shared" si="11"/>
        <v>3.1</v>
      </c>
      <c r="U226" s="4"/>
    </row>
    <row r="227" spans="1:23" x14ac:dyDescent="0.25">
      <c r="A227" s="1" t="s">
        <v>510</v>
      </c>
      <c r="B227" s="1" t="s">
        <v>534</v>
      </c>
      <c r="C227" s="11"/>
      <c r="D227" s="11"/>
      <c r="E227" s="11"/>
      <c r="F227" s="11"/>
      <c r="G227" s="11"/>
      <c r="H227" s="11">
        <v>2.5299999999999998</v>
      </c>
      <c r="I227" s="11"/>
      <c r="J227" s="11"/>
      <c r="K227" s="11"/>
      <c r="L227" s="11"/>
      <c r="M227" s="11"/>
      <c r="N227" s="11">
        <v>55.23</v>
      </c>
      <c r="O227" s="11"/>
      <c r="P227" s="11"/>
      <c r="Q227" s="1"/>
      <c r="R227" s="1"/>
      <c r="S227" s="1"/>
      <c r="T227" s="11">
        <f t="shared" si="11"/>
        <v>57.76</v>
      </c>
      <c r="U227" s="4"/>
    </row>
    <row r="228" spans="1:23" ht="15.75" thickBot="1" x14ac:dyDescent="0.3">
      <c r="A228" s="175" t="s">
        <v>633</v>
      </c>
      <c r="B228" s="176"/>
      <c r="C228" s="177"/>
      <c r="D228" s="177"/>
      <c r="E228" s="177"/>
      <c r="F228" s="177"/>
      <c r="G228" s="177"/>
      <c r="H228" s="177">
        <v>-38.26</v>
      </c>
      <c r="I228" s="177"/>
      <c r="J228" s="177"/>
      <c r="K228" s="177"/>
      <c r="L228" s="177"/>
      <c r="M228" s="177"/>
      <c r="N228" s="177"/>
      <c r="O228" s="177"/>
      <c r="P228" s="177"/>
      <c r="Q228" s="176"/>
      <c r="R228" s="176"/>
      <c r="S228" s="178"/>
      <c r="T228" s="179">
        <f>SUM(H228:S228)</f>
        <v>-38.26</v>
      </c>
      <c r="U228" s="4"/>
    </row>
    <row r="229" spans="1:23" ht="18.75" customHeight="1" thickBot="1" x14ac:dyDescent="0.3">
      <c r="A229" s="62"/>
      <c r="B229" s="65" t="s">
        <v>536</v>
      </c>
      <c r="C229" s="76"/>
      <c r="D229" s="76"/>
      <c r="E229" s="76"/>
      <c r="F229" s="76"/>
      <c r="G229" s="76"/>
      <c r="H229" s="76">
        <f>SUM(H151:H228)</f>
        <v>3666.7599999999993</v>
      </c>
      <c r="I229" s="76"/>
      <c r="J229" s="76"/>
      <c r="K229" s="76"/>
      <c r="L229" s="76">
        <f>SUM(L151:L227)</f>
        <v>1959.7399999999998</v>
      </c>
      <c r="M229" s="76"/>
      <c r="N229" s="76">
        <f>SUM(N151:N227)</f>
        <v>5073.4999999999991</v>
      </c>
      <c r="O229" s="76">
        <v>-10700</v>
      </c>
      <c r="P229" s="76"/>
      <c r="Q229" s="65"/>
      <c r="R229" s="65"/>
      <c r="S229" s="66"/>
      <c r="T229" s="89">
        <f>SUM(H229:S229)</f>
        <v>0</v>
      </c>
      <c r="U229" s="17"/>
    </row>
    <row r="230" spans="1:23" ht="20.25" customHeight="1" thickBot="1" x14ac:dyDescent="0.3">
      <c r="A230" s="93" t="s">
        <v>535</v>
      </c>
      <c r="B230" s="94"/>
      <c r="C230" s="90">
        <f t="shared" ref="C230:T230" si="12">C229+C150</f>
        <v>218962.58</v>
      </c>
      <c r="D230" s="90">
        <f t="shared" si="12"/>
        <v>12674.36</v>
      </c>
      <c r="E230" s="90">
        <f t="shared" si="12"/>
        <v>540448.56000000006</v>
      </c>
      <c r="F230" s="90">
        <f t="shared" si="12"/>
        <v>35436</v>
      </c>
      <c r="G230" s="90">
        <f t="shared" si="12"/>
        <v>54640.58</v>
      </c>
      <c r="H230" s="90">
        <f t="shared" si="12"/>
        <v>14195.82</v>
      </c>
      <c r="I230" s="90">
        <f t="shared" si="12"/>
        <v>112319.18</v>
      </c>
      <c r="J230" s="90">
        <f t="shared" si="12"/>
        <v>19814.149999999998</v>
      </c>
      <c r="K230" s="90">
        <f t="shared" si="12"/>
        <v>9306</v>
      </c>
      <c r="L230" s="90">
        <f t="shared" si="12"/>
        <v>18780.93</v>
      </c>
      <c r="M230" s="90">
        <f t="shared" si="12"/>
        <v>3158.96</v>
      </c>
      <c r="N230" s="90">
        <f t="shared" si="12"/>
        <v>48753.3</v>
      </c>
      <c r="O230" s="90">
        <f t="shared" si="12"/>
        <v>0</v>
      </c>
      <c r="P230" s="90">
        <f t="shared" si="12"/>
        <v>13223.1</v>
      </c>
      <c r="Q230" s="90">
        <f t="shared" si="12"/>
        <v>441004.55</v>
      </c>
      <c r="R230" s="90">
        <f t="shared" si="12"/>
        <v>20000</v>
      </c>
      <c r="S230" s="90">
        <f t="shared" si="12"/>
        <v>150000</v>
      </c>
      <c r="T230" s="90">
        <f t="shared" si="12"/>
        <v>1712718.0700000003</v>
      </c>
      <c r="U230" s="4" t="s">
        <v>537</v>
      </c>
    </row>
    <row r="231" spans="1:23" x14ac:dyDescent="0.25">
      <c r="A231" s="91"/>
      <c r="B231" s="91" t="s">
        <v>544</v>
      </c>
      <c r="C231" s="92">
        <f>C230+E230</f>
        <v>759411.14</v>
      </c>
      <c r="D231" s="17"/>
      <c r="E231" s="17"/>
      <c r="F231" s="17"/>
      <c r="G231" s="17"/>
      <c r="H231" s="17"/>
      <c r="I231" s="17"/>
      <c r="J231" s="17"/>
      <c r="K231" s="17"/>
      <c r="L231" s="17"/>
      <c r="M231" s="17"/>
      <c r="N231" s="17"/>
      <c r="O231" s="17"/>
      <c r="P231" s="17"/>
      <c r="Q231" s="4"/>
      <c r="R231" s="4"/>
      <c r="S231" s="4"/>
      <c r="T231" s="17">
        <v>-1725144.61</v>
      </c>
      <c r="U231" s="4" t="s">
        <v>538</v>
      </c>
    </row>
    <row r="232" spans="1:23" ht="15.75" thickBot="1" x14ac:dyDescent="0.3">
      <c r="A232" s="4"/>
      <c r="B232" s="13" t="s">
        <v>545</v>
      </c>
      <c r="C232" s="17">
        <f>D230+F230</f>
        <v>48110.36</v>
      </c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  <c r="P232" s="17"/>
      <c r="Q232" s="4"/>
      <c r="R232" s="4"/>
      <c r="S232" s="4"/>
      <c r="T232" s="17">
        <f>SUM(T230:T231)</f>
        <v>-12426.539999999804</v>
      </c>
      <c r="U232" s="4" t="s">
        <v>539</v>
      </c>
    </row>
    <row r="233" spans="1:23" ht="16.5" customHeight="1" thickBot="1" x14ac:dyDescent="0.3">
      <c r="A233" s="4"/>
      <c r="B233" s="4"/>
      <c r="C233" s="98">
        <f>SUM(C231:C232)</f>
        <v>807521.5</v>
      </c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7"/>
      <c r="O233" s="17"/>
      <c r="P233" s="17"/>
      <c r="Q233" s="4"/>
      <c r="R233" s="4"/>
      <c r="S233" s="4"/>
      <c r="T233" s="95">
        <v>12426.54</v>
      </c>
      <c r="U233" s="96" t="s">
        <v>540</v>
      </c>
      <c r="V233" s="74"/>
    </row>
    <row r="234" spans="1:23" x14ac:dyDescent="0.25">
      <c r="A234" s="4"/>
      <c r="B234" s="4"/>
      <c r="C234" s="17">
        <v>-33421.58</v>
      </c>
      <c r="D234" s="17" t="s">
        <v>546</v>
      </c>
      <c r="E234" s="17"/>
      <c r="F234" s="17"/>
      <c r="G234" s="17"/>
      <c r="H234" s="17"/>
      <c r="I234" s="17"/>
      <c r="J234" s="17"/>
      <c r="K234" s="17"/>
      <c r="L234" s="17"/>
      <c r="M234" s="17"/>
      <c r="N234" s="17"/>
      <c r="O234" s="17"/>
      <c r="P234" s="17"/>
      <c r="Q234" s="4"/>
      <c r="R234" s="4"/>
      <c r="S234" s="4"/>
      <c r="T234" s="17">
        <f>SUM(T232:T233)</f>
        <v>1.964508555829525E-10</v>
      </c>
      <c r="U234" s="13" t="s">
        <v>541</v>
      </c>
    </row>
    <row r="235" spans="1:23" x14ac:dyDescent="0.25">
      <c r="A235" s="4"/>
      <c r="B235" s="4"/>
      <c r="C235" s="17">
        <f>SUM(C233:C234)</f>
        <v>774099.92</v>
      </c>
      <c r="D235" s="17" t="s">
        <v>547</v>
      </c>
      <c r="E235" s="17"/>
      <c r="F235" s="17"/>
      <c r="G235" s="17"/>
      <c r="H235" s="17"/>
      <c r="I235" s="17"/>
      <c r="J235" s="17"/>
      <c r="K235" s="17"/>
      <c r="L235" s="17"/>
      <c r="M235" s="17"/>
      <c r="N235" s="17"/>
      <c r="O235" s="17"/>
      <c r="P235" s="17"/>
      <c r="Q235" s="4"/>
      <c r="R235" s="4"/>
      <c r="S235" s="4"/>
      <c r="T235" s="4"/>
      <c r="U235" s="4"/>
    </row>
    <row r="236" spans="1:23" ht="203.25" x14ac:dyDescent="0.25">
      <c r="A236" s="1"/>
      <c r="B236" s="26"/>
      <c r="C236" s="105" t="s">
        <v>551</v>
      </c>
      <c r="D236" s="105" t="s">
        <v>550</v>
      </c>
      <c r="E236" s="105" t="s">
        <v>552</v>
      </c>
      <c r="F236" s="105" t="s">
        <v>553</v>
      </c>
      <c r="G236" s="105" t="s">
        <v>554</v>
      </c>
      <c r="H236" s="105" t="s">
        <v>424</v>
      </c>
      <c r="I236" s="105" t="s">
        <v>425</v>
      </c>
      <c r="J236" s="105" t="s">
        <v>419</v>
      </c>
      <c r="K236" s="105" t="s">
        <v>406</v>
      </c>
      <c r="L236" s="105" t="s">
        <v>429</v>
      </c>
      <c r="M236" s="105" t="s">
        <v>407</v>
      </c>
      <c r="N236" s="105" t="s">
        <v>518</v>
      </c>
      <c r="O236" s="105" t="s">
        <v>408</v>
      </c>
      <c r="P236" s="105" t="s">
        <v>409</v>
      </c>
      <c r="Q236" s="105" t="s">
        <v>415</v>
      </c>
      <c r="R236" s="105" t="s">
        <v>422</v>
      </c>
      <c r="S236" s="105" t="s">
        <v>423</v>
      </c>
      <c r="T236" s="109" t="s">
        <v>24</v>
      </c>
      <c r="U236" s="4"/>
    </row>
    <row r="237" spans="1:23" x14ac:dyDescent="0.25">
      <c r="A237" s="1" t="s">
        <v>548</v>
      </c>
      <c r="B237" s="1" t="s">
        <v>549</v>
      </c>
      <c r="C237" s="11"/>
      <c r="D237" s="11"/>
      <c r="E237" s="11"/>
      <c r="F237" s="11"/>
      <c r="G237" s="11"/>
      <c r="H237" s="11"/>
      <c r="I237" s="11">
        <v>17.5</v>
      </c>
      <c r="J237" s="11"/>
      <c r="K237" s="11"/>
      <c r="L237" s="11"/>
      <c r="M237" s="11"/>
      <c r="N237" s="11">
        <v>207.74</v>
      </c>
      <c r="O237" s="11"/>
      <c r="P237" s="11"/>
      <c r="Q237" s="1"/>
      <c r="R237" s="1"/>
      <c r="S237" s="1"/>
      <c r="T237" s="11">
        <f>SUM(E237:S237)</f>
        <v>225.24</v>
      </c>
      <c r="U237" s="4"/>
      <c r="W237" s="2"/>
    </row>
    <row r="238" spans="1:23" x14ac:dyDescent="0.25">
      <c r="A238" s="1"/>
      <c r="B238" s="1" t="s">
        <v>555</v>
      </c>
      <c r="C238" s="11"/>
      <c r="D238" s="11"/>
      <c r="E238" s="11"/>
      <c r="F238" s="11"/>
      <c r="G238" s="11"/>
      <c r="H238" s="11">
        <v>285.89</v>
      </c>
      <c r="I238" s="11"/>
      <c r="J238" s="11"/>
      <c r="K238" s="11"/>
      <c r="L238" s="11"/>
      <c r="M238" s="11"/>
      <c r="N238" s="11">
        <v>66.900000000000006</v>
      </c>
      <c r="O238" s="11"/>
      <c r="P238" s="11"/>
      <c r="Q238" s="1"/>
      <c r="R238" s="1"/>
      <c r="S238" s="1"/>
      <c r="T238" s="11">
        <f>SUM(E238:S238)</f>
        <v>352.78999999999996</v>
      </c>
      <c r="U238" s="4"/>
      <c r="W238" s="2"/>
    </row>
    <row r="239" spans="1:23" x14ac:dyDescent="0.25">
      <c r="A239" s="1"/>
      <c r="B239" s="1" t="s">
        <v>556</v>
      </c>
      <c r="C239" s="11"/>
      <c r="D239" s="11"/>
      <c r="E239" s="11"/>
      <c r="F239" s="11"/>
      <c r="G239" s="11"/>
      <c r="H239" s="11"/>
      <c r="I239" s="11"/>
      <c r="J239" s="11"/>
      <c r="K239" s="11"/>
      <c r="L239" s="11"/>
      <c r="M239" s="11"/>
      <c r="N239" s="11">
        <v>5557.5</v>
      </c>
      <c r="O239" s="11"/>
      <c r="P239" s="11"/>
      <c r="Q239" s="1"/>
      <c r="R239" s="1"/>
      <c r="S239" s="11">
        <v>70000</v>
      </c>
      <c r="T239" s="11">
        <f>SUM(E239:S239)</f>
        <v>75557.5</v>
      </c>
      <c r="U239" s="4"/>
      <c r="W239" s="2"/>
    </row>
    <row r="240" spans="1:23" ht="15.75" thickBot="1" x14ac:dyDescent="0.3">
      <c r="A240" s="1"/>
      <c r="B240" s="3" t="s">
        <v>557</v>
      </c>
      <c r="C240" s="12"/>
      <c r="D240" s="12"/>
      <c r="E240" s="12">
        <v>35823.75</v>
      </c>
      <c r="F240" s="12">
        <v>3047.27</v>
      </c>
      <c r="G240" s="12"/>
      <c r="H240" s="12"/>
      <c r="I240" s="12"/>
      <c r="J240" s="12"/>
      <c r="K240" s="12"/>
      <c r="L240" s="12"/>
      <c r="M240" s="12"/>
      <c r="N240" s="12"/>
      <c r="O240" s="12"/>
      <c r="P240" s="12"/>
      <c r="Q240" s="3"/>
      <c r="R240" s="3"/>
      <c r="S240" s="3"/>
      <c r="T240" s="12">
        <f>SUM(E240:S240)</f>
        <v>38871.019999999997</v>
      </c>
      <c r="U240" s="4"/>
    </row>
    <row r="241" spans="1:23" ht="15.75" thickBot="1" x14ac:dyDescent="0.3">
      <c r="A241" s="8"/>
      <c r="B241" s="106" t="s">
        <v>558</v>
      </c>
      <c r="C241" s="107"/>
      <c r="D241" s="76"/>
      <c r="E241" s="76">
        <f>SUM(E237:E240)</f>
        <v>35823.75</v>
      </c>
      <c r="F241" s="76">
        <f>SUM(F237:F240)</f>
        <v>3047.27</v>
      </c>
      <c r="G241" s="76"/>
      <c r="H241" s="76">
        <f>SUM(H237:H240)</f>
        <v>285.89</v>
      </c>
      <c r="I241" s="76">
        <f>SUM(I237:I240)</f>
        <v>17.5</v>
      </c>
      <c r="J241" s="76"/>
      <c r="K241" s="76"/>
      <c r="L241" s="76"/>
      <c r="M241" s="76"/>
      <c r="N241" s="76">
        <f>SUM(N237:N240)</f>
        <v>5832.14</v>
      </c>
      <c r="O241" s="76"/>
      <c r="P241" s="76"/>
      <c r="Q241" s="65"/>
      <c r="R241" s="65"/>
      <c r="S241" s="76">
        <f>SUM(S237:S240)</f>
        <v>70000</v>
      </c>
      <c r="T241" s="89">
        <f>SUM(E241:S241)</f>
        <v>115006.54999999999</v>
      </c>
      <c r="U241" s="4"/>
    </row>
    <row r="242" spans="1:23" ht="28.5" customHeight="1" thickBot="1" x14ac:dyDescent="0.3">
      <c r="A242" s="8"/>
      <c r="B242" s="108" t="s">
        <v>559</v>
      </c>
      <c r="C242" s="63">
        <f>C230</f>
        <v>218962.58</v>
      </c>
      <c r="D242" s="63">
        <f>D230</f>
        <v>12674.36</v>
      </c>
      <c r="E242" s="63">
        <f t="shared" ref="E242:T242" si="13">E241+E230</f>
        <v>576272.31000000006</v>
      </c>
      <c r="F242" s="63">
        <f t="shared" si="13"/>
        <v>38483.269999999997</v>
      </c>
      <c r="G242" s="63">
        <f t="shared" si="13"/>
        <v>54640.58</v>
      </c>
      <c r="H242" s="63">
        <f t="shared" si="13"/>
        <v>14481.71</v>
      </c>
      <c r="I242" s="63">
        <f t="shared" si="13"/>
        <v>112336.68</v>
      </c>
      <c r="J242" s="63">
        <f t="shared" si="13"/>
        <v>19814.149999999998</v>
      </c>
      <c r="K242" s="63">
        <f t="shared" si="13"/>
        <v>9306</v>
      </c>
      <c r="L242" s="63">
        <f t="shared" si="13"/>
        <v>18780.93</v>
      </c>
      <c r="M242" s="63">
        <f t="shared" si="13"/>
        <v>3158.96</v>
      </c>
      <c r="N242" s="63">
        <f t="shared" si="13"/>
        <v>54585.440000000002</v>
      </c>
      <c r="O242" s="63">
        <f t="shared" si="13"/>
        <v>0</v>
      </c>
      <c r="P242" s="63">
        <f t="shared" si="13"/>
        <v>13223.1</v>
      </c>
      <c r="Q242" s="63">
        <f t="shared" si="13"/>
        <v>441004.55</v>
      </c>
      <c r="R242" s="63">
        <f t="shared" si="13"/>
        <v>20000</v>
      </c>
      <c r="S242" s="63">
        <f t="shared" si="13"/>
        <v>220000</v>
      </c>
      <c r="T242" s="28">
        <f t="shared" si="13"/>
        <v>1827724.6200000003</v>
      </c>
      <c r="U242" s="4"/>
    </row>
    <row r="243" spans="1:23" x14ac:dyDescent="0.25">
      <c r="A243" s="8"/>
      <c r="B243" s="4"/>
      <c r="C243" s="17"/>
      <c r="D243" s="17"/>
      <c r="E243" s="17"/>
      <c r="F243" s="17"/>
      <c r="G243" s="17"/>
      <c r="H243" s="17"/>
      <c r="I243" s="17"/>
      <c r="J243" s="17"/>
      <c r="K243" s="17"/>
      <c r="L243" s="17"/>
      <c r="M243" s="17"/>
      <c r="N243" s="17"/>
      <c r="O243" s="17"/>
      <c r="P243" s="17"/>
      <c r="Q243" s="4"/>
      <c r="R243" s="4"/>
      <c r="S243" s="4"/>
      <c r="T243" s="17">
        <v>-1850394.61</v>
      </c>
      <c r="U243" s="4"/>
      <c r="W243" s="2"/>
    </row>
    <row r="244" spans="1:23" x14ac:dyDescent="0.25">
      <c r="A244" s="8"/>
      <c r="B244" s="4"/>
      <c r="C244" s="17"/>
      <c r="D244" s="17"/>
      <c r="E244" s="17"/>
      <c r="F244" s="17"/>
      <c r="G244" s="17"/>
      <c r="H244" s="17"/>
      <c r="I244" s="17"/>
      <c r="J244" s="17"/>
      <c r="K244" s="17"/>
      <c r="L244" s="17"/>
      <c r="M244" s="17"/>
      <c r="N244" s="17"/>
      <c r="O244" s="17"/>
      <c r="P244" s="17"/>
      <c r="Q244" s="4"/>
      <c r="R244" s="4"/>
      <c r="S244" s="4"/>
      <c r="T244" s="17">
        <f>SUM(T242:T243)</f>
        <v>-22669.989999999758</v>
      </c>
      <c r="U244" s="4" t="s">
        <v>540</v>
      </c>
      <c r="W244" s="2"/>
    </row>
    <row r="245" spans="1:23" ht="15.75" thickBot="1" x14ac:dyDescent="0.3">
      <c r="A245" s="8"/>
      <c r="B245" s="13" t="s">
        <v>572</v>
      </c>
      <c r="C245" s="17"/>
      <c r="D245" s="17"/>
      <c r="E245" s="17"/>
      <c r="F245" s="17"/>
      <c r="G245" s="17"/>
      <c r="H245" s="17"/>
      <c r="I245" s="17"/>
      <c r="J245" s="17"/>
      <c r="K245" s="17"/>
      <c r="L245" s="17"/>
      <c r="M245" s="17"/>
      <c r="N245" s="17"/>
      <c r="O245" s="17"/>
      <c r="P245" s="17"/>
      <c r="Q245" s="4"/>
      <c r="R245" s="4"/>
      <c r="S245" s="4"/>
      <c r="T245" s="4"/>
      <c r="U245" s="4"/>
      <c r="W245" s="2"/>
    </row>
    <row r="246" spans="1:23" x14ac:dyDescent="0.25">
      <c r="A246" s="8"/>
      <c r="B246" s="26" t="s">
        <v>584</v>
      </c>
      <c r="C246" s="11"/>
      <c r="D246" s="11"/>
      <c r="E246" s="11"/>
      <c r="F246" s="11"/>
      <c r="G246" s="11"/>
      <c r="H246" s="11"/>
      <c r="I246" s="11"/>
      <c r="J246" s="11"/>
      <c r="K246" s="11"/>
      <c r="L246" s="11"/>
      <c r="M246" s="11"/>
      <c r="N246" s="11"/>
      <c r="O246" s="11"/>
      <c r="P246" s="11"/>
      <c r="Q246" s="11">
        <v>3750</v>
      </c>
      <c r="R246" s="11"/>
      <c r="S246" s="38"/>
      <c r="T246" s="127">
        <f t="shared" ref="T246:T266" si="14">SUM(H246:S246)</f>
        <v>3750</v>
      </c>
      <c r="U246" s="4"/>
      <c r="W246" s="2"/>
    </row>
    <row r="247" spans="1:23" x14ac:dyDescent="0.25">
      <c r="A247" s="8"/>
      <c r="B247" s="167" t="s">
        <v>585</v>
      </c>
      <c r="C247" s="166"/>
      <c r="D247" s="11"/>
      <c r="E247" s="11"/>
      <c r="F247" s="11"/>
      <c r="G247" s="11"/>
      <c r="H247" s="11"/>
      <c r="I247" s="11"/>
      <c r="J247" s="11"/>
      <c r="K247" s="11"/>
      <c r="L247" s="11"/>
      <c r="M247" s="11"/>
      <c r="N247" s="11">
        <v>1923.75</v>
      </c>
      <c r="O247" s="11"/>
      <c r="P247" s="11"/>
      <c r="Q247" s="11"/>
      <c r="R247" s="11"/>
      <c r="S247" s="38"/>
      <c r="T247" s="128">
        <f t="shared" si="14"/>
        <v>1923.75</v>
      </c>
      <c r="U247" s="4"/>
      <c r="W247" s="2"/>
    </row>
    <row r="248" spans="1:23" x14ac:dyDescent="0.25">
      <c r="A248" s="8"/>
      <c r="B248" s="26" t="s">
        <v>586</v>
      </c>
      <c r="C248" s="166"/>
      <c r="D248" s="11"/>
      <c r="E248" s="11"/>
      <c r="F248" s="11"/>
      <c r="G248" s="11"/>
      <c r="H248" s="11"/>
      <c r="I248" s="11"/>
      <c r="J248" s="11"/>
      <c r="K248" s="11"/>
      <c r="L248" s="11"/>
      <c r="M248" s="11"/>
      <c r="N248" s="11"/>
      <c r="O248" s="11"/>
      <c r="P248" s="11"/>
      <c r="Q248" s="11">
        <v>2801.25</v>
      </c>
      <c r="R248" s="11"/>
      <c r="S248" s="38"/>
      <c r="T248" s="128">
        <f t="shared" si="14"/>
        <v>2801.25</v>
      </c>
      <c r="U248" s="4"/>
    </row>
    <row r="249" spans="1:23" x14ac:dyDescent="0.25">
      <c r="A249" s="8"/>
      <c r="B249" s="26" t="s">
        <v>573</v>
      </c>
      <c r="C249" s="166"/>
      <c r="D249" s="11"/>
      <c r="E249" s="11"/>
      <c r="F249" s="11"/>
      <c r="G249" s="11"/>
      <c r="H249" s="11"/>
      <c r="I249" s="11">
        <v>68.94</v>
      </c>
      <c r="J249" s="11"/>
      <c r="K249" s="11"/>
      <c r="L249" s="11"/>
      <c r="M249" s="11"/>
      <c r="N249" s="11"/>
      <c r="O249" s="11"/>
      <c r="P249" s="11"/>
      <c r="Q249" s="11"/>
      <c r="R249" s="11"/>
      <c r="S249" s="38"/>
      <c r="T249" s="128">
        <f t="shared" si="14"/>
        <v>68.94</v>
      </c>
      <c r="U249" s="4"/>
    </row>
    <row r="250" spans="1:23" x14ac:dyDescent="0.25">
      <c r="A250" s="8"/>
      <c r="B250" s="26" t="s">
        <v>574</v>
      </c>
      <c r="C250" s="166"/>
      <c r="D250" s="11"/>
      <c r="E250" s="11"/>
      <c r="F250" s="11"/>
      <c r="G250" s="11"/>
      <c r="H250" s="11"/>
      <c r="I250" s="11">
        <v>68.94</v>
      </c>
      <c r="J250" s="11"/>
      <c r="K250" s="11"/>
      <c r="L250" s="11"/>
      <c r="M250" s="11"/>
      <c r="N250" s="11"/>
      <c r="O250" s="11"/>
      <c r="P250" s="11"/>
      <c r="Q250" s="11"/>
      <c r="R250" s="11"/>
      <c r="S250" s="38"/>
      <c r="T250" s="128">
        <f t="shared" si="14"/>
        <v>68.94</v>
      </c>
      <c r="U250" s="4"/>
    </row>
    <row r="251" spans="1:23" x14ac:dyDescent="0.25">
      <c r="A251" s="8"/>
      <c r="B251" s="26" t="s">
        <v>575</v>
      </c>
      <c r="C251" s="166"/>
      <c r="D251" s="11"/>
      <c r="E251" s="11"/>
      <c r="F251" s="11"/>
      <c r="G251" s="11"/>
      <c r="H251" s="11"/>
      <c r="I251" s="11">
        <v>1377.08</v>
      </c>
      <c r="J251" s="11"/>
      <c r="K251" s="11"/>
      <c r="L251" s="11"/>
      <c r="M251" s="11"/>
      <c r="N251" s="11"/>
      <c r="O251" s="11"/>
      <c r="P251" s="11"/>
      <c r="Q251" s="11"/>
      <c r="R251" s="11"/>
      <c r="S251" s="38"/>
      <c r="T251" s="128">
        <f t="shared" si="14"/>
        <v>1377.08</v>
      </c>
      <c r="U251" s="4"/>
    </row>
    <row r="252" spans="1:23" x14ac:dyDescent="0.25">
      <c r="A252" s="8"/>
      <c r="B252" s="26" t="s">
        <v>576</v>
      </c>
      <c r="C252" s="166"/>
      <c r="D252" s="11"/>
      <c r="E252" s="11"/>
      <c r="F252" s="11"/>
      <c r="G252" s="11"/>
      <c r="H252" s="11"/>
      <c r="I252" s="11">
        <v>68.94</v>
      </c>
      <c r="J252" s="11"/>
      <c r="K252" s="11"/>
      <c r="L252" s="11"/>
      <c r="M252" s="11"/>
      <c r="N252" s="11"/>
      <c r="O252" s="11"/>
      <c r="P252" s="11"/>
      <c r="Q252" s="11"/>
      <c r="R252" s="11"/>
      <c r="S252" s="38"/>
      <c r="T252" s="128">
        <f t="shared" si="14"/>
        <v>68.94</v>
      </c>
      <c r="U252" s="4"/>
    </row>
    <row r="253" spans="1:23" x14ac:dyDescent="0.25">
      <c r="A253" s="8"/>
      <c r="B253" s="26" t="s">
        <v>577</v>
      </c>
      <c r="C253" s="166"/>
      <c r="D253" s="11"/>
      <c r="E253" s="11"/>
      <c r="F253" s="11"/>
      <c r="G253" s="11"/>
      <c r="H253" s="11"/>
      <c r="I253" s="11"/>
      <c r="J253" s="11"/>
      <c r="K253" s="11"/>
      <c r="L253" s="11"/>
      <c r="M253" s="11"/>
      <c r="N253" s="11">
        <v>945.1</v>
      </c>
      <c r="O253" s="11"/>
      <c r="P253" s="11"/>
      <c r="Q253" s="11"/>
      <c r="R253" s="11"/>
      <c r="S253" s="38"/>
      <c r="T253" s="128">
        <f t="shared" si="14"/>
        <v>945.1</v>
      </c>
      <c r="U253" s="4"/>
    </row>
    <row r="254" spans="1:23" x14ac:dyDescent="0.25">
      <c r="A254" s="8"/>
      <c r="B254" s="26" t="s">
        <v>578</v>
      </c>
      <c r="C254" s="166"/>
      <c r="D254" s="11"/>
      <c r="E254" s="11"/>
      <c r="F254" s="11"/>
      <c r="G254" s="11"/>
      <c r="H254" s="11"/>
      <c r="I254" s="11">
        <v>68.94</v>
      </c>
      <c r="J254" s="11"/>
      <c r="K254" s="11"/>
      <c r="L254" s="11"/>
      <c r="M254" s="11"/>
      <c r="N254" s="11"/>
      <c r="O254" s="11"/>
      <c r="P254" s="11"/>
      <c r="Q254" s="11"/>
      <c r="R254" s="11"/>
      <c r="S254" s="38"/>
      <c r="T254" s="128">
        <f t="shared" si="14"/>
        <v>68.94</v>
      </c>
      <c r="U254" s="4"/>
    </row>
    <row r="255" spans="1:23" x14ac:dyDescent="0.25">
      <c r="A255" s="8"/>
      <c r="B255" s="26" t="s">
        <v>579</v>
      </c>
      <c r="C255" s="166"/>
      <c r="D255" s="11"/>
      <c r="E255" s="11"/>
      <c r="F255" s="11"/>
      <c r="G255" s="11"/>
      <c r="H255" s="11"/>
      <c r="I255" s="11"/>
      <c r="J255" s="11"/>
      <c r="K255" s="11"/>
      <c r="L255" s="11"/>
      <c r="M255" s="11"/>
      <c r="N255" s="11"/>
      <c r="O255" s="11"/>
      <c r="P255" s="11"/>
      <c r="Q255" s="11">
        <v>1578.2</v>
      </c>
      <c r="R255" s="11"/>
      <c r="S255" s="38"/>
      <c r="T255" s="128">
        <f t="shared" si="14"/>
        <v>1578.2</v>
      </c>
      <c r="U255" s="4"/>
    </row>
    <row r="256" spans="1:23" x14ac:dyDescent="0.25">
      <c r="A256" s="8"/>
      <c r="B256" s="26" t="s">
        <v>580</v>
      </c>
      <c r="C256" s="166"/>
      <c r="D256" s="11"/>
      <c r="E256" s="11"/>
      <c r="F256" s="11"/>
      <c r="G256" s="11"/>
      <c r="H256" s="11"/>
      <c r="I256" s="11">
        <v>68.94</v>
      </c>
      <c r="J256" s="11"/>
      <c r="K256" s="11"/>
      <c r="L256" s="11"/>
      <c r="M256" s="11"/>
      <c r="N256" s="11"/>
      <c r="O256" s="11"/>
      <c r="P256" s="11"/>
      <c r="Q256" s="11"/>
      <c r="R256" s="11"/>
      <c r="S256" s="38"/>
      <c r="T256" s="128">
        <f t="shared" si="14"/>
        <v>68.94</v>
      </c>
      <c r="U256" s="4"/>
    </row>
    <row r="257" spans="1:21" x14ac:dyDescent="0.25">
      <c r="A257" s="8"/>
      <c r="B257" s="26" t="s">
        <v>581</v>
      </c>
      <c r="C257" s="166"/>
      <c r="D257" s="11"/>
      <c r="E257" s="11"/>
      <c r="F257" s="11"/>
      <c r="G257" s="11"/>
      <c r="H257" s="11"/>
      <c r="I257" s="11"/>
      <c r="J257" s="11"/>
      <c r="K257" s="11"/>
      <c r="L257" s="11"/>
      <c r="M257" s="11"/>
      <c r="N257" s="11"/>
      <c r="O257" s="11"/>
      <c r="P257" s="11"/>
      <c r="Q257" s="11">
        <v>29974.93</v>
      </c>
      <c r="R257" s="11"/>
      <c r="S257" s="38"/>
      <c r="T257" s="128">
        <f t="shared" si="14"/>
        <v>29974.93</v>
      </c>
      <c r="U257" s="4"/>
    </row>
    <row r="258" spans="1:21" x14ac:dyDescent="0.25">
      <c r="A258" s="8"/>
      <c r="B258" s="26" t="s">
        <v>582</v>
      </c>
      <c r="C258" s="166"/>
      <c r="D258" s="11"/>
      <c r="E258" s="11"/>
      <c r="F258" s="11"/>
      <c r="G258" s="11"/>
      <c r="H258" s="11"/>
      <c r="I258" s="11">
        <v>68.94</v>
      </c>
      <c r="J258" s="11"/>
      <c r="K258" s="11"/>
      <c r="L258" s="11"/>
      <c r="M258" s="11"/>
      <c r="N258" s="11"/>
      <c r="O258" s="11"/>
      <c r="P258" s="11"/>
      <c r="Q258" s="11"/>
      <c r="R258" s="11"/>
      <c r="S258" s="38"/>
      <c r="T258" s="128">
        <f t="shared" si="14"/>
        <v>68.94</v>
      </c>
      <c r="U258" s="4"/>
    </row>
    <row r="259" spans="1:21" x14ac:dyDescent="0.25">
      <c r="A259" s="8"/>
      <c r="B259" s="26" t="s">
        <v>583</v>
      </c>
      <c r="C259" s="166"/>
      <c r="D259" s="11"/>
      <c r="E259" s="11"/>
      <c r="F259" s="11"/>
      <c r="G259" s="11"/>
      <c r="H259" s="11"/>
      <c r="I259" s="11"/>
      <c r="J259" s="11"/>
      <c r="K259" s="11"/>
      <c r="L259" s="11"/>
      <c r="M259" s="11"/>
      <c r="N259" s="11"/>
      <c r="O259" s="11"/>
      <c r="P259" s="11"/>
      <c r="Q259" s="11">
        <v>1320</v>
      </c>
      <c r="R259" s="11"/>
      <c r="S259" s="38"/>
      <c r="T259" s="128">
        <f t="shared" si="14"/>
        <v>1320</v>
      </c>
      <c r="U259" s="4"/>
    </row>
    <row r="260" spans="1:21" x14ac:dyDescent="0.25">
      <c r="A260" s="8"/>
      <c r="B260" s="26" t="s">
        <v>587</v>
      </c>
      <c r="C260" s="166"/>
      <c r="D260" s="11"/>
      <c r="E260" s="11"/>
      <c r="F260" s="11"/>
      <c r="G260" s="11"/>
      <c r="H260" s="11"/>
      <c r="I260" s="11">
        <v>126.78</v>
      </c>
      <c r="J260" s="11"/>
      <c r="K260" s="11"/>
      <c r="L260" s="11"/>
      <c r="M260" s="11"/>
      <c r="N260" s="11"/>
      <c r="O260" s="11"/>
      <c r="P260" s="11"/>
      <c r="Q260" s="11"/>
      <c r="R260" s="11"/>
      <c r="S260" s="38"/>
      <c r="T260" s="128">
        <f t="shared" si="14"/>
        <v>126.78</v>
      </c>
      <c r="U260" s="4"/>
    </row>
    <row r="261" spans="1:21" x14ac:dyDescent="0.25">
      <c r="A261" s="8"/>
      <c r="B261" s="26" t="s">
        <v>588</v>
      </c>
      <c r="C261" s="166"/>
      <c r="D261" s="11"/>
      <c r="E261" s="11"/>
      <c r="F261" s="11"/>
      <c r="G261" s="11"/>
      <c r="H261" s="11"/>
      <c r="I261" s="11">
        <v>126.78</v>
      </c>
      <c r="J261" s="11"/>
      <c r="K261" s="11"/>
      <c r="L261" s="11"/>
      <c r="M261" s="11"/>
      <c r="N261" s="11"/>
      <c r="O261" s="11"/>
      <c r="P261" s="11"/>
      <c r="Q261" s="11"/>
      <c r="R261" s="11"/>
      <c r="S261" s="38"/>
      <c r="T261" s="128">
        <f t="shared" si="14"/>
        <v>126.78</v>
      </c>
      <c r="U261" s="4"/>
    </row>
    <row r="262" spans="1:21" x14ac:dyDescent="0.25">
      <c r="A262" s="8"/>
      <c r="B262" s="26" t="s">
        <v>589</v>
      </c>
      <c r="C262" s="166"/>
      <c r="D262" s="11"/>
      <c r="E262" s="11"/>
      <c r="F262" s="11"/>
      <c r="G262" s="11"/>
      <c r="H262" s="11"/>
      <c r="I262" s="11">
        <v>155.69999999999999</v>
      </c>
      <c r="J262" s="11"/>
      <c r="K262" s="11"/>
      <c r="L262" s="11"/>
      <c r="M262" s="11"/>
      <c r="N262" s="11"/>
      <c r="O262" s="11"/>
      <c r="P262" s="11"/>
      <c r="Q262" s="11"/>
      <c r="R262" s="11"/>
      <c r="S262" s="38"/>
      <c r="T262" s="128">
        <f t="shared" si="14"/>
        <v>155.69999999999999</v>
      </c>
      <c r="U262" s="4"/>
    </row>
    <row r="263" spans="1:21" x14ac:dyDescent="0.25">
      <c r="A263" s="8"/>
      <c r="B263" s="26" t="s">
        <v>590</v>
      </c>
      <c r="C263" s="166"/>
      <c r="D263" s="11"/>
      <c r="E263" s="11"/>
      <c r="F263" s="11"/>
      <c r="G263" s="11"/>
      <c r="H263" s="11"/>
      <c r="I263" s="11">
        <v>111.56</v>
      </c>
      <c r="J263" s="11"/>
      <c r="K263" s="11"/>
      <c r="L263" s="11"/>
      <c r="M263" s="11"/>
      <c r="N263" s="11"/>
      <c r="O263" s="11"/>
      <c r="P263" s="11"/>
      <c r="Q263" s="11"/>
      <c r="R263" s="11"/>
      <c r="S263" s="38"/>
      <c r="T263" s="128">
        <f t="shared" si="14"/>
        <v>111.56</v>
      </c>
      <c r="U263" s="4"/>
    </row>
    <row r="264" spans="1:21" x14ac:dyDescent="0.25">
      <c r="A264" s="8"/>
      <c r="B264" s="26" t="s">
        <v>591</v>
      </c>
      <c r="C264" s="166"/>
      <c r="D264" s="11"/>
      <c r="E264" s="11"/>
      <c r="F264" s="11"/>
      <c r="G264" s="11"/>
      <c r="H264" s="11"/>
      <c r="I264" s="11"/>
      <c r="J264" s="11"/>
      <c r="K264" s="11"/>
      <c r="L264" s="11"/>
      <c r="M264" s="11"/>
      <c r="N264" s="11"/>
      <c r="O264" s="11"/>
      <c r="P264" s="11"/>
      <c r="Q264" s="11">
        <v>21161.279999999999</v>
      </c>
      <c r="R264" s="11"/>
      <c r="S264" s="38"/>
      <c r="T264" s="128">
        <f t="shared" si="14"/>
        <v>21161.279999999999</v>
      </c>
      <c r="U264" s="4"/>
    </row>
    <row r="265" spans="1:21" x14ac:dyDescent="0.25">
      <c r="A265" s="8"/>
      <c r="B265" s="26" t="s">
        <v>592</v>
      </c>
      <c r="C265" s="166"/>
      <c r="D265" s="11"/>
      <c r="E265" s="11"/>
      <c r="F265" s="11"/>
      <c r="G265" s="11"/>
      <c r="H265" s="11"/>
      <c r="I265" s="11"/>
      <c r="J265" s="11"/>
      <c r="K265" s="11"/>
      <c r="L265" s="11"/>
      <c r="M265" s="11"/>
      <c r="N265" s="11"/>
      <c r="O265" s="11"/>
      <c r="P265" s="11"/>
      <c r="Q265" s="11">
        <v>5958.73</v>
      </c>
      <c r="R265" s="11"/>
      <c r="S265" s="38"/>
      <c r="T265" s="128">
        <f t="shared" si="14"/>
        <v>5958.73</v>
      </c>
      <c r="U265" s="4"/>
    </row>
    <row r="266" spans="1:21" x14ac:dyDescent="0.25">
      <c r="A266" s="8"/>
      <c r="B266" s="26" t="s">
        <v>592</v>
      </c>
      <c r="C266" s="166"/>
      <c r="D266" s="11"/>
      <c r="E266" s="11"/>
      <c r="F266" s="11"/>
      <c r="G266" s="11"/>
      <c r="H266" s="11"/>
      <c r="I266" s="11"/>
      <c r="J266" s="11"/>
      <c r="K266" s="11"/>
      <c r="L266" s="11"/>
      <c r="M266" s="11"/>
      <c r="N266" s="11"/>
      <c r="O266" s="11"/>
      <c r="P266" s="11"/>
      <c r="Q266" s="11">
        <v>100579.27</v>
      </c>
      <c r="R266" s="11"/>
      <c r="S266" s="38"/>
      <c r="T266" s="128">
        <f t="shared" si="14"/>
        <v>100579.27</v>
      </c>
      <c r="U266" s="4"/>
    </row>
    <row r="267" spans="1:21" x14ac:dyDescent="0.25">
      <c r="A267" s="8"/>
      <c r="B267" s="26" t="s">
        <v>593</v>
      </c>
      <c r="C267" s="166"/>
      <c r="D267" s="11"/>
      <c r="E267" s="11"/>
      <c r="F267" s="11"/>
      <c r="G267" s="11"/>
      <c r="H267" s="11">
        <v>0</v>
      </c>
      <c r="I267" s="11"/>
      <c r="J267" s="11"/>
      <c r="K267" s="11"/>
      <c r="L267" s="11"/>
      <c r="M267" s="11"/>
      <c r="N267" s="11"/>
      <c r="O267" s="11"/>
      <c r="P267" s="11"/>
      <c r="Q267" s="11"/>
      <c r="R267" s="11"/>
      <c r="S267" s="38"/>
      <c r="T267" s="128">
        <v>0</v>
      </c>
      <c r="U267" s="4"/>
    </row>
    <row r="268" spans="1:21" ht="15.75" thickBot="1" x14ac:dyDescent="0.3">
      <c r="A268" s="8"/>
      <c r="B268" s="171"/>
      <c r="C268" s="168"/>
      <c r="D268" s="12"/>
      <c r="E268" s="12"/>
      <c r="F268" s="12"/>
      <c r="G268" s="12"/>
      <c r="H268" s="12"/>
      <c r="I268" s="12"/>
      <c r="J268" s="12"/>
      <c r="K268" s="12"/>
      <c r="L268" s="12"/>
      <c r="M268" s="12"/>
      <c r="N268" s="12"/>
      <c r="O268" s="12"/>
      <c r="P268" s="12"/>
      <c r="Q268" s="12"/>
      <c r="R268" s="12"/>
      <c r="S268" s="42"/>
      <c r="T268" s="131"/>
      <c r="U268" s="4"/>
    </row>
    <row r="269" spans="1:21" ht="15.75" thickBot="1" x14ac:dyDescent="0.3">
      <c r="A269" s="8"/>
      <c r="B269" s="106" t="s">
        <v>594</v>
      </c>
      <c r="C269" s="170"/>
      <c r="D269" s="76"/>
      <c r="E269" s="76"/>
      <c r="F269" s="76"/>
      <c r="G269" s="76"/>
      <c r="H269" s="76">
        <v>0</v>
      </c>
      <c r="I269" s="76">
        <f>SUM(I246:I268)</f>
        <v>2311.54</v>
      </c>
      <c r="J269" s="76"/>
      <c r="K269" s="76"/>
      <c r="L269" s="76"/>
      <c r="M269" s="76"/>
      <c r="N269" s="76">
        <f>SUM(N246:N268)</f>
        <v>2868.85</v>
      </c>
      <c r="O269" s="76"/>
      <c r="P269" s="76"/>
      <c r="Q269" s="76">
        <f>SUM(Q246:Q268)</f>
        <v>167123.66</v>
      </c>
      <c r="R269" s="76"/>
      <c r="S269" s="172"/>
      <c r="T269" s="98">
        <f>SUM(H269:S269)</f>
        <v>172304.05</v>
      </c>
      <c r="U269" s="4"/>
    </row>
    <row r="270" spans="1:21" ht="15.75" thickBot="1" x14ac:dyDescent="0.3">
      <c r="A270" s="8"/>
      <c r="B270" s="4"/>
      <c r="C270" s="165"/>
      <c r="D270" s="17"/>
      <c r="E270" s="17"/>
      <c r="F270" s="17"/>
      <c r="G270" s="17"/>
      <c r="H270" s="17"/>
      <c r="I270" s="17"/>
      <c r="J270" s="17"/>
      <c r="K270" s="17"/>
      <c r="L270" s="17"/>
      <c r="M270" s="17"/>
      <c r="N270" s="17"/>
      <c r="O270" s="17"/>
      <c r="P270" s="17"/>
      <c r="Q270" s="17"/>
      <c r="R270" s="17"/>
      <c r="S270" s="17"/>
      <c r="T270" s="17"/>
      <c r="U270" s="4"/>
    </row>
    <row r="271" spans="1:21" ht="18.75" customHeight="1" thickBot="1" x14ac:dyDescent="0.3">
      <c r="A271" s="8"/>
      <c r="B271" s="169" t="s">
        <v>559</v>
      </c>
      <c r="C271" s="170">
        <f t="shared" ref="C271:R271" si="15">C269+C242</f>
        <v>218962.58</v>
      </c>
      <c r="D271" s="76">
        <f t="shared" si="15"/>
        <v>12674.36</v>
      </c>
      <c r="E271" s="76">
        <f t="shared" si="15"/>
        <v>576272.31000000006</v>
      </c>
      <c r="F271" s="76">
        <f t="shared" si="15"/>
        <v>38483.269999999997</v>
      </c>
      <c r="G271" s="76">
        <f t="shared" si="15"/>
        <v>54640.58</v>
      </c>
      <c r="H271" s="76">
        <f t="shared" si="15"/>
        <v>14481.71</v>
      </c>
      <c r="I271" s="76">
        <f t="shared" si="15"/>
        <v>114648.21999999999</v>
      </c>
      <c r="J271" s="76">
        <f t="shared" si="15"/>
        <v>19814.149999999998</v>
      </c>
      <c r="K271" s="76">
        <f t="shared" si="15"/>
        <v>9306</v>
      </c>
      <c r="L271" s="76">
        <f t="shared" si="15"/>
        <v>18780.93</v>
      </c>
      <c r="M271" s="76">
        <f t="shared" si="15"/>
        <v>3158.96</v>
      </c>
      <c r="N271" s="76">
        <f t="shared" si="15"/>
        <v>57454.29</v>
      </c>
      <c r="O271" s="76">
        <f t="shared" si="15"/>
        <v>0</v>
      </c>
      <c r="P271" s="76">
        <f t="shared" si="15"/>
        <v>13223.1</v>
      </c>
      <c r="Q271" s="76">
        <f t="shared" si="15"/>
        <v>608128.21</v>
      </c>
      <c r="R271" s="76">
        <f t="shared" si="15"/>
        <v>20000</v>
      </c>
      <c r="S271" s="89">
        <f>S269+S242</f>
        <v>220000</v>
      </c>
      <c r="T271" s="160">
        <f>SUM(C271:S271)</f>
        <v>2000028.67</v>
      </c>
      <c r="U271" s="4"/>
    </row>
    <row r="272" spans="1:21" x14ac:dyDescent="0.25">
      <c r="A272" s="173"/>
      <c r="B272" s="4"/>
      <c r="C272" s="18"/>
      <c r="D272" s="17"/>
      <c r="E272" s="17"/>
      <c r="F272" s="17"/>
      <c r="G272" s="17"/>
      <c r="H272" s="17"/>
      <c r="I272" s="17"/>
      <c r="J272" s="17"/>
      <c r="K272" s="17"/>
      <c r="L272" s="17"/>
      <c r="M272" s="17"/>
      <c r="N272" s="17"/>
      <c r="O272" s="17"/>
      <c r="P272" s="17"/>
      <c r="Q272" s="17"/>
      <c r="R272" s="17"/>
      <c r="S272" s="17" t="s">
        <v>634</v>
      </c>
      <c r="T272" s="17">
        <v>-220000</v>
      </c>
      <c r="U272" s="4"/>
    </row>
    <row r="273" spans="1:21" x14ac:dyDescent="0.25">
      <c r="A273" s="4"/>
      <c r="B273" s="4"/>
      <c r="C273" s="17"/>
      <c r="D273" s="17"/>
      <c r="E273" s="17"/>
      <c r="F273" s="17"/>
      <c r="G273" s="17"/>
      <c r="H273" s="17"/>
      <c r="I273" s="17"/>
      <c r="J273" s="17"/>
      <c r="K273" s="17"/>
      <c r="L273" s="17"/>
      <c r="M273" s="17"/>
      <c r="N273" s="17"/>
      <c r="O273" s="17"/>
      <c r="P273" s="17"/>
      <c r="Q273" s="17"/>
      <c r="R273" s="17"/>
      <c r="S273" s="17"/>
      <c r="T273" s="17">
        <f>SUM(T271:T272)</f>
        <v>1780028.67</v>
      </c>
      <c r="U273" s="4"/>
    </row>
    <row r="274" spans="1:21" x14ac:dyDescent="0.25">
      <c r="A274" s="4"/>
      <c r="B274" s="4"/>
      <c r="C274" s="17"/>
      <c r="D274" s="17"/>
      <c r="E274" s="17"/>
      <c r="F274" s="17"/>
      <c r="G274" s="17"/>
      <c r="H274" s="17"/>
      <c r="I274" s="17"/>
      <c r="J274" s="17"/>
      <c r="K274" s="17"/>
      <c r="L274" s="17"/>
      <c r="M274" s="17"/>
      <c r="N274" s="17"/>
      <c r="O274" s="17"/>
      <c r="P274" s="17"/>
      <c r="Q274" s="17"/>
      <c r="R274" s="17"/>
      <c r="S274" s="17"/>
      <c r="T274" s="17"/>
      <c r="U274" s="4"/>
    </row>
    <row r="275" spans="1:21" x14ac:dyDescent="0.25">
      <c r="A275" s="4"/>
      <c r="B275" s="4"/>
      <c r="C275" s="17"/>
      <c r="D275" s="17"/>
      <c r="E275" s="17"/>
      <c r="F275" s="17"/>
      <c r="G275" s="17"/>
      <c r="H275" s="17"/>
      <c r="I275" s="17"/>
      <c r="J275" s="17"/>
      <c r="K275" s="17"/>
      <c r="L275" s="17"/>
      <c r="M275" s="17"/>
      <c r="N275" s="17"/>
      <c r="O275" s="17"/>
      <c r="P275" s="17"/>
      <c r="Q275" s="17"/>
      <c r="R275" s="17"/>
      <c r="S275" s="17"/>
      <c r="T275" s="17"/>
      <c r="U275" s="4"/>
    </row>
    <row r="276" spans="1:21" x14ac:dyDescent="0.25">
      <c r="A276" s="4"/>
      <c r="B276" s="4"/>
      <c r="C276" s="17"/>
      <c r="D276" s="17"/>
      <c r="E276" s="17"/>
      <c r="F276" s="17"/>
      <c r="G276" s="17"/>
      <c r="H276" s="17"/>
      <c r="I276" s="17"/>
      <c r="J276" s="17"/>
      <c r="K276" s="17"/>
      <c r="L276" s="17"/>
      <c r="M276" s="17"/>
      <c r="N276" s="17"/>
      <c r="O276" s="17"/>
      <c r="P276" s="17"/>
      <c r="Q276" s="17"/>
      <c r="R276" s="17"/>
      <c r="S276" s="17"/>
      <c r="T276" s="17"/>
      <c r="U276" s="4"/>
    </row>
    <row r="277" spans="1:21" x14ac:dyDescent="0.25">
      <c r="A277" s="4"/>
      <c r="B277" s="4"/>
      <c r="C277" s="17"/>
      <c r="D277" s="17"/>
      <c r="E277" s="17"/>
      <c r="F277" s="17"/>
      <c r="G277" s="17"/>
      <c r="H277" s="17"/>
      <c r="I277" s="17"/>
      <c r="J277" s="17"/>
      <c r="K277" s="17"/>
      <c r="L277" s="17"/>
      <c r="M277" s="17"/>
      <c r="N277" s="17"/>
      <c r="O277" s="17"/>
      <c r="P277" s="17"/>
      <c r="Q277" s="17"/>
      <c r="R277" s="17"/>
      <c r="S277" s="17"/>
      <c r="T277" s="17">
        <v>1802698.66</v>
      </c>
      <c r="U277" s="4"/>
    </row>
    <row r="278" spans="1:21" x14ac:dyDescent="0.25">
      <c r="A278" s="4"/>
      <c r="B278" s="4"/>
      <c r="C278" s="17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7"/>
      <c r="O278" s="17"/>
      <c r="P278" s="17"/>
      <c r="Q278" s="17"/>
      <c r="R278" s="17"/>
      <c r="S278" s="17"/>
      <c r="T278" s="17">
        <v>-1780028.67</v>
      </c>
      <c r="U278" s="4"/>
    </row>
    <row r="279" spans="1:21" x14ac:dyDescent="0.25">
      <c r="A279" s="4"/>
      <c r="B279" s="4"/>
      <c r="C279" s="4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17">
        <f>SUM(T277:T278)</f>
        <v>22669.989999999991</v>
      </c>
      <c r="U279" s="4"/>
    </row>
    <row r="280" spans="1:21" x14ac:dyDescent="0.25">
      <c r="A280" s="4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 t="s">
        <v>635</v>
      </c>
      <c r="S280" s="4"/>
      <c r="T280" s="17">
        <v>-22669.99</v>
      </c>
      <c r="U280" s="4"/>
    </row>
    <row r="281" spans="1:21" x14ac:dyDescent="0.25">
      <c r="A281" s="4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17">
        <f>SUM(T279:T280)</f>
        <v>0</v>
      </c>
      <c r="U281" s="4"/>
    </row>
    <row r="282" spans="1:21" x14ac:dyDescent="0.25">
      <c r="A282" s="4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</row>
  </sheetData>
  <pageMargins left="0.7" right="0.7" top="0.75" bottom="0.75" header="0.3" footer="0.3"/>
  <pageSetup paperSize="8" scale="79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Radni listovi</vt:lpstr>
      </vt:variant>
      <vt:variant>
        <vt:i4>3</vt:i4>
      </vt:variant>
    </vt:vector>
  </HeadingPairs>
  <TitlesOfParts>
    <vt:vector size="3" baseType="lpstr">
      <vt:lpstr>prih i ras 04.03.19.-31.3.20</vt:lpstr>
      <vt:lpstr>Priljev 04.3.19.-31.03.20</vt:lpstr>
      <vt:lpstr>ODLJEV 04.03.19.-31.03.20.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ZORICA</dc:creator>
  <cp:lastModifiedBy>Korisnik</cp:lastModifiedBy>
  <cp:lastPrinted>2020-05-26T07:05:42Z</cp:lastPrinted>
  <dcterms:created xsi:type="dcterms:W3CDTF">2019-05-27T12:44:48Z</dcterms:created>
  <dcterms:modified xsi:type="dcterms:W3CDTF">2020-06-09T17:35:14Z</dcterms:modified>
</cp:coreProperties>
</file>