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 tabRatio="954"/>
  </bookViews>
  <sheets>
    <sheet name="Prijave tražbina" sheetId="1" r:id="rId1"/>
    <sheet name="Sheet1" sheetId="2" r:id="rId2"/>
  </sheets>
  <definedNames>
    <definedName name="_xlnm._FilterDatabase" localSheetId="0" hidden="1">'Prijave tražbina'!$A$12:$T$18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1" l="1"/>
  <c r="H23" i="1" l="1"/>
  <c r="L39" i="1" l="1"/>
  <c r="L13" i="1"/>
  <c r="L20" i="1"/>
  <c r="L16" i="1"/>
  <c r="L30" i="1"/>
  <c r="L14" i="1"/>
  <c r="L17" i="1"/>
  <c r="L53" i="1"/>
  <c r="L15" i="1" l="1"/>
  <c r="L29" i="1"/>
  <c r="N55" i="1" l="1"/>
  <c r="L55" i="1" s="1"/>
  <c r="N56" i="1"/>
  <c r="L56" i="1" s="1"/>
  <c r="P21" i="1"/>
  <c r="L21" i="1" s="1"/>
  <c r="L24" i="1"/>
  <c r="L18" i="1"/>
  <c r="N49" i="1"/>
  <c r="L49" i="1" s="1"/>
  <c r="N31" i="1"/>
  <c r="L31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5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6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7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8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9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0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1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2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3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5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6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17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8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9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0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1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2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3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4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25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26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27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28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29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0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1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2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3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4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35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36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37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38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39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0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1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2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3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4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45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46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47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48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49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<sst xmlns="http://schemas.openxmlformats.org/spreadsheetml/2006/main" count="316" uniqueCount="222">
  <si>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</si>
  <si>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</si>
  <si>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</si>
  <si>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</si>
  <si>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</si>
  <si>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</si>
  <si>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</si>
  <si>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</si>
  <si>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</si>
  <si>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</si>
  <si>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</si>
  <si>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</si>
  <si>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</si>
  <si>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</si>
  <si>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</si>
  <si>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</si>
  <si>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</si>
  <si>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</si>
  <si>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</si>
  <si>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</si>
  <si>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</si>
  <si>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</si>
  <si>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</si>
  <si>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</si>
  <si>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</si>
  <si>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</si>
  <si>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</si>
  <si>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</si>
  <si>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</si>
  <si>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</si>
  <si>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</si>
  <si>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</si>
  <si>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</si>
  <si>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034-011/26-10/13</t>
  </si>
  <si>
    <t>A.D.M. Consulting d.o.o. Pula</t>
  </si>
  <si>
    <t>50573572503</t>
  </si>
  <si>
    <t xml:space="preserve">Benussijeva ulica - Via Berndardo Benussi 56, 52100 Pula, Hrvatska      </t>
  </si>
  <si>
    <t>St-84/2026</t>
  </si>
  <si>
    <t>Ulica Majoli 3,
Pula</t>
  </si>
  <si>
    <t>73656725926</t>
  </si>
  <si>
    <t>Gundulićeva ulica 1,Zagreb</t>
  </si>
  <si>
    <t>46550671661</t>
  </si>
  <si>
    <t>Zelinska ulica 3,Zagreb</t>
  </si>
  <si>
    <t>PORSCHE LEASING D.O.O.</t>
  </si>
  <si>
    <t>90275854576</t>
  </si>
  <si>
    <t>Ulica Velimira Škorpika
21,Zagreb</t>
  </si>
  <si>
    <t>51295641039</t>
  </si>
  <si>
    <t>MLETAČKA 12/II, PULA</t>
  </si>
  <si>
    <t>TELEMACH HRVATSKA D.O.O.</t>
  </si>
  <si>
    <t>70133616033</t>
  </si>
  <si>
    <t>Ulica Josipa Marohnića 1, Zagreb</t>
  </si>
  <si>
    <t>A1 HRVATSKA D.O.O.</t>
  </si>
  <si>
    <t>29524210204</t>
  </si>
  <si>
    <t>Vrtni put 1,Zagreb</t>
  </si>
  <si>
    <t>GRENKE HRVATSKA D.O.O.</t>
  </si>
  <si>
    <t>44115087893</t>
  </si>
  <si>
    <t>Avenija Većeslava Holjevca
40,Zagreb</t>
  </si>
  <si>
    <t>HEP OPSKRBA D.O.O.</t>
  </si>
  <si>
    <t>63073332379</t>
  </si>
  <si>
    <t>Ulica grada Vukovara 37,Zagreb</t>
  </si>
  <si>
    <t>MONRI PAYMENTS D.O.O.</t>
  </si>
  <si>
    <t>82551932122</t>
  </si>
  <si>
    <t>ROTO DINAMIC D.O.O.</t>
  </si>
  <si>
    <t>24723122482</t>
  </si>
  <si>
    <t>Oreškovićeva ulica 6,Zagreb</t>
  </si>
  <si>
    <t>VATROKONTROL J.D.O.O.</t>
  </si>
  <si>
    <t>57895109921</t>
  </si>
  <si>
    <t>Čulinečka cesta 31,Zagreb</t>
  </si>
  <si>
    <t>ATLANTIC TRADE D.O.O.</t>
  </si>
  <si>
    <t>65106679992</t>
  </si>
  <si>
    <t>Miramarska cesta 23,Zagreb</t>
  </si>
  <si>
    <t>PEKARA DUBRAVICA D.O.O.</t>
  </si>
  <si>
    <t>05873359168</t>
  </si>
  <si>
    <t>Avenija Marina Držića 4,Zagreb</t>
  </si>
  <si>
    <t>81793146560</t>
  </si>
  <si>
    <t>Radnička cesta 21,Zagreb</t>
  </si>
  <si>
    <t>ORBICO D.O.O.</t>
  </si>
  <si>
    <t>85611744662</t>
  </si>
  <si>
    <t>Koturaška Cesta 69, Zagreb</t>
  </si>
  <si>
    <t>HRVATSKO DRUŠTVO SKLADATELJA</t>
  </si>
  <si>
    <t>56668956985</t>
  </si>
  <si>
    <t>05494093403</t>
  </si>
  <si>
    <t>Ulica grada Vukovara 68,Zagreb</t>
  </si>
  <si>
    <t>HANZA MEDIA D.O.O.</t>
  </si>
  <si>
    <t>79517545745</t>
  </si>
  <si>
    <t>Koranska ulica 2,Zagreb</t>
  </si>
  <si>
    <t>STYRIA MEDIJSKI SERVISI D.O.O.</t>
  </si>
  <si>
    <t>29005509482</t>
  </si>
  <si>
    <t>Oreškovićeva ulica 3,Zagreb</t>
  </si>
  <si>
    <t>EKO-DERATIZACIJA D.O.O.</t>
  </si>
  <si>
    <t>38001831721</t>
  </si>
  <si>
    <t>Črnkovečka ulica 9,Zagreb</t>
  </si>
  <si>
    <t>ING-ZAŠTITA D.O.O.</t>
  </si>
  <si>
    <t>25469205250</t>
  </si>
  <si>
    <t>Ulica Ivana Šibla 9,Zagreb</t>
  </si>
  <si>
    <t>NEL VOĆE D.O.O.</t>
  </si>
  <si>
    <t>25565767512</t>
  </si>
  <si>
    <t>Ulica Brune Bjelinskog 1,Sesvete</t>
  </si>
  <si>
    <t>07676693758</t>
  </si>
  <si>
    <t>Vodovodna ulica 20, Zagreb</t>
  </si>
  <si>
    <t>PREMIUM DISTRIBUCIJA D.O.O.</t>
  </si>
  <si>
    <t>62675798050</t>
  </si>
  <si>
    <t>Storžička ulica 2, Zagreb</t>
  </si>
  <si>
    <t>KIMCO D.O.O.</t>
  </si>
  <si>
    <t>24843807730</t>
  </si>
  <si>
    <t>Ulica jela 16,Zagreb</t>
  </si>
  <si>
    <t>MIBOR D.O.O.</t>
  </si>
  <si>
    <t>79926813469</t>
  </si>
  <si>
    <t>Slavonska avenija 3/ulaz 1 ,Zagreb</t>
  </si>
  <si>
    <t>PANINO d.o.o.</t>
  </si>
  <si>
    <t>96009953322</t>
  </si>
  <si>
    <t>Ulica Ivana Šibla 17, Zagreb</t>
  </si>
  <si>
    <t>23958869095</t>
  </si>
  <si>
    <t>Kramarići 17,Zagreb</t>
  </si>
  <si>
    <t>PONDI D.O.O.</t>
  </si>
  <si>
    <t>62781739468</t>
  </si>
  <si>
    <t>Ostravska 8,Split</t>
  </si>
  <si>
    <t>HONESTUS POSLOVANJE D.O.O.</t>
  </si>
  <si>
    <t>72945606144</t>
  </si>
  <si>
    <t>Prilaz Ivana Visina 1-3 ,Zagreb</t>
  </si>
  <si>
    <t>50443048410</t>
  </si>
  <si>
    <t>Ante Topića Mimare 24,Zagreb</t>
  </si>
  <si>
    <t>4 IN 1 d.o.o.</t>
  </si>
  <si>
    <t>33482895153</t>
  </si>
  <si>
    <t>67121377292</t>
  </si>
  <si>
    <t>Obrovac, Ribnica
70</t>
  </si>
  <si>
    <t>DA</t>
  </si>
  <si>
    <t>CETERUM D.O.O.</t>
  </si>
  <si>
    <t>BRAVARIJA VERNER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</si>
  <si>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(ERSTE &amp; STEIERMARKISCHE LEASING)</t>
    </r>
  </si>
  <si>
    <t>Erste &amp; Steiermärkische S-Leasing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</si>
  <si>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(POSPER OBRT)</t>
    </r>
  </si>
  <si>
    <t>MACAN JASMINA, vl. obrta PROSPER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</si>
  <si>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OIB vjerovnika (2535697732)</t>
    </r>
  </si>
  <si>
    <t>02535697732</t>
  </si>
  <si>
    <t>PRIVREDNA BANKA D.D.</t>
  </si>
  <si>
    <t>KENT BANK D.D.</t>
  </si>
  <si>
    <t>Ulica grada Vukovara 269, Zagreb</t>
  </si>
  <si>
    <t>HT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</si>
  <si>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prijeldogu naveo neispravnu adresu vjerovnika (Heinzelova 62a, Zagreb)</t>
    </r>
  </si>
  <si>
    <t>Berislavićeva ulica 9, Zagreb</t>
  </si>
  <si>
    <t>ZAVOD ZA ISTRAŽIVANJE I RAZVOJ SIGURNOSTI D.O.O.</t>
  </si>
  <si>
    <t>FRANCK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</si>
  <si>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(ZNAŠ TI TKO SAM JA D.O.O.)</t>
    </r>
  </si>
  <si>
    <t>ZNAŠ TI KO SAM JA D.O.O.</t>
  </si>
  <si>
    <t>PAVLENSKI PUT 5 O, Zagreb</t>
  </si>
  <si>
    <t>Redovna tražbina</t>
  </si>
  <si>
    <t>09.04.2026.</t>
  </si>
  <si>
    <t>Zakon o autorskom pravu i srodnim pravima čl.156.st.1. čl.160.,naknada za javno korištenje autorskih glazbenih djela, snimljenih izvedaba umjetnika izvođača i snimaka sadržanih na fonografima i Pravilnici o naknadama.</t>
  </si>
  <si>
    <t>REPUBLIKA HRVATSKA MINISTARSTVO FINANCIJA</t>
  </si>
  <si>
    <t>18683136487</t>
  </si>
  <si>
    <t>RADNIČKA CESTA 50, 10000 ZAGREB</t>
  </si>
  <si>
    <t>NE</t>
  </si>
  <si>
    <t>10.04.2026.</t>
  </si>
  <si>
    <t xml:space="preserve">Katančićeva ulica 5, 10000 Zagreb </t>
  </si>
  <si>
    <t>Porezni dug</t>
  </si>
  <si>
    <t>DA
31.691,44 EUR</t>
  </si>
  <si>
    <t>14.04.2026.</t>
  </si>
  <si>
    <t>Ugovor o prodaji AM 12-2024</t>
  </si>
  <si>
    <t xml:space="preserve">ULICA GRADA VUKOVARA 70, 10000 ZAGREB </t>
  </si>
  <si>
    <t>FINANCIJSKA AGENCIJA</t>
  </si>
  <si>
    <t>85821130368</t>
  </si>
  <si>
    <t>15.04.2026.</t>
  </si>
  <si>
    <t>Obračun naknade za provedbu osnove za plaćanje - prisilna naplata (čl.22.Zakona o provedbi ovrhe na novčanim sredstvima - NN 68/18, 02/20, 46/20, 47/20)</t>
  </si>
  <si>
    <t>CROATIA BANKA d.d.</t>
  </si>
  <si>
    <t>32247795989</t>
  </si>
  <si>
    <t>ULICA ROBERTA FRANGEŠA - MIHANOVIĆA 9, 10000 ZAGREB</t>
  </si>
  <si>
    <t>16.04.2026.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</si>
  <si>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iskazao računsku pogrešku kod iskazivanja dospjele tražbine (11.231,31 EUR)</t>
    </r>
  </si>
  <si>
    <t xml:space="preserve">DA
24.000,00 EUR
</t>
  </si>
  <si>
    <t>ZAGREBAČKI HOLDING d.o.o.</t>
  </si>
  <si>
    <t>85584865987</t>
  </si>
  <si>
    <t xml:space="preserve">ULICA GRADA VUKOVARA 41, 10000 ZAGREB </t>
  </si>
  <si>
    <t>17.04.2026.</t>
  </si>
  <si>
    <t>83416546499</t>
  </si>
  <si>
    <t>VODOOPSKRBA I ODVODNJA d.o.o.</t>
  </si>
  <si>
    <t xml:space="preserve">ULICA FRANA FOLNEGOVIĆA 1, 10000 ZAGREB </t>
  </si>
  <si>
    <t>20.04.2026.</t>
  </si>
  <si>
    <t>Ugovor o opskrbi električnom energijom O-25-200733</t>
  </si>
  <si>
    <t>Izlučno pravo</t>
  </si>
  <si>
    <t>DA
6.500,00 EUR</t>
  </si>
  <si>
    <t>Ugovor o najmu br. 164-10090, od dana 26. ožujka 2024. godine s Potvrdom o preuzimanju, od dana 20. ožujka 2024. godine;
Ugovor o najmu br. 164-10133, od dana 4. travnja 2024. godine s Potvrdom o preuzimanju, od dana 27. ožujka 2024. godine;
Ugovor o najmu br. 164-11467, od dana 6. veljače 2025. godine s Potvrdom o preuzimanju, od dana 5. veljače 2025. godine;
Račun br. 1933-12V-101, od dana 18. ožujka 2024. godine;
Račun br. 2250-12V-101, od dana 27. ožujka 2024.godine;
Račun br. 350/10/100, od dana 5. veljače 2025. godine</t>
  </si>
  <si>
    <t>Broj ugovora: 164-010090; Opis: Laptop Asus Zenbook Duo OLED UX8406MA W11; Serijski broj: S1M0CV10C15104D;
Broj ugovora: 164-010133; Opis: Laptop Asus RO Zephyrus Duo 16 W11P; Serijski broj: R5NRKD03594321E;
Broj ugovora: 164-011467; Opis: Monitor Alienware 31.6˝ AW3225QF, QD-OLED, gaming; Serijski broj: cn0vrxn6qdc0045303os;
Broj ugovora: 164-011467; Opis: Monitor Alienware 31.6˝ AW3225QF, QD-OLED, gaming; Serijski broj: cn0vrxn6qdc0045303ps</t>
  </si>
  <si>
    <t>21.04.2026.</t>
  </si>
  <si>
    <t>Ugovor o financijskom leasingu broj 106537/24</t>
  </si>
  <si>
    <t>Ugovor: 106537/24; Vrsta: osobno vozilo; Marka: Audi; Tip: Q7 55 TFSI e  Quattro Aut.; Broj šasije: WAUZZZ4M1MD020445; God. proiz.: 2021</t>
  </si>
  <si>
    <t>22.04.2026.</t>
  </si>
  <si>
    <t>Ugovor o pretplatničkom odnosu, šifra</t>
  </si>
  <si>
    <t>02722603270</t>
  </si>
  <si>
    <t xml:space="preserve">TOSKIĆ GORAN                                           </t>
  </si>
  <si>
    <t>BOLNIČKA CESTA 62, 10000 Zagreb</t>
  </si>
  <si>
    <t>Ugovor o pozajmici</t>
  </si>
  <si>
    <t>27.04.2026.</t>
  </si>
  <si>
    <t>66331931747</t>
  </si>
  <si>
    <t>ASSAD DE MARCO PATRICIA</t>
  </si>
  <si>
    <t>BOLNIČKA CESTA 34 C, 100090 Zagreb</t>
  </si>
  <si>
    <t>Ugovor o pozajmicama</t>
  </si>
  <si>
    <t>DA
50.000,00 EUR</t>
  </si>
  <si>
    <t>35671599154</t>
  </si>
  <si>
    <t>A.D.M. H-Services d.o.o.</t>
  </si>
  <si>
    <t xml:space="preserve">BOLNIČKA CESTA 62, 10090 Zagreb </t>
  </si>
  <si>
    <t>Ugovor o pozajmici, potvrde o uplatama prema vjerovnicima za i u korist dužnika</t>
  </si>
  <si>
    <t>DA
20.000,00 EUR</t>
  </si>
  <si>
    <t>26.04.2026.</t>
  </si>
  <si>
    <t>Računi, vjerodostojne isprave</t>
  </si>
  <si>
    <t xml:space="preserve">ASSAD DE MARCO ADRIAN                                                                                </t>
  </si>
  <si>
    <t>73401809957</t>
  </si>
  <si>
    <t>BENUSSIJEVA ULICA - VIA BERNDARDO BENUSSI 56, 52100 Pula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</si>
  <si>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dostavio OIB koji ne pripada ovrhovoditelju (02722603270)</t>
    </r>
  </si>
  <si>
    <t>28.04.2026.</t>
  </si>
  <si>
    <t>Ugovor o kupoprodaji inventara i prijenosu poslovanja sklopljenog i ovjerenog dana 08.12.2025.</t>
  </si>
  <si>
    <t>DA
150.000,00 EUR</t>
  </si>
  <si>
    <t>MRKONJIĆ PAVAO, odvjetnik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</si>
  <si>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neispravnu adresu vjerovnika (Ulica Ede Perovića 11, Zagreb)</t>
    </r>
  </si>
  <si>
    <t>Ugovor o najmu br. 164-10090, od dana 26. ožujka 2024. godine s Potvrdom o preuzimanju, od dana 20. ožujka 2024. godine;
Ugovor o najmu br. 164-10133, od dana 4. travnja 2024. godine s Potvrdom o preuzimanju, od dana 27. ožujka 2024. godine;
Ugovor o najmu br. 164-11467, od dana 6. veljače 2025. godine s Potvrdom o preuzimanju, od dana 5. veljače 2025. godine</t>
  </si>
  <si>
    <t>Jamstvo po Ugovoru o nanamjenskom kreditu građana u kunama s valutnom klauzulom u EUR broj 2100452713 od dana 27.09.2022.godine
Ugovor o nenamjenskom kreditu građana u kunama s valutnom klauzulom u EUR broj 2100452713 od dana 27.09.2022.godine</t>
  </si>
  <si>
    <t>30.04.2026.</t>
  </si>
  <si>
    <t>Ugovor o financijskom leasingu broj 207191</t>
  </si>
  <si>
    <t>DA
30.000,00 EUR</t>
  </si>
  <si>
    <t>AUDI Q4 40 e-tron, broj šasije WAUZZZFZ7NP014643</t>
  </si>
  <si>
    <t>04.05.2026.</t>
  </si>
  <si>
    <t>118-08-4012-26-24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</si>
</sst>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zoomScaleNormal="100" workbookViewId="0">
      <selection activeCell="D3" sqref="D3:T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24" style="1" customWidth="1"/>
    <col min="20" max="20" width="11.7109375" style="1" customWidth="1"/>
  </cols>
  <sheetData>
    <row r="1" spans="1:20" s="4" customFormat="1" ht="12" x14ac:dyDescent="0.2">
      <c r="A1" s="33" t="s">
        <v>0</v>
      </c>
      <c r="B1" s="33"/>
      <c r="C1" s="33"/>
      <c r="D1" s="38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4" customFormat="1" ht="11.25" x14ac:dyDescent="0.2">
      <c r="A2" s="33" t="s">
        <v>2</v>
      </c>
      <c r="B2" s="33"/>
      <c r="C2" s="33"/>
      <c r="D2" s="39" t="s">
        <v>220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s="4" customFormat="1" ht="11.25" x14ac:dyDescent="0.2">
      <c r="A3" s="33" t="s">
        <v>21</v>
      </c>
      <c r="B3" s="33" t="s">
        <v>3</v>
      </c>
      <c r="C3" s="33"/>
      <c r="D3" s="34" t="s">
        <v>33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s="4" customFormat="1" ht="11.25" x14ac:dyDescent="0.2">
      <c r="A4" s="33" t="s">
        <v>22</v>
      </c>
      <c r="B4" s="33"/>
      <c r="C4" s="33"/>
      <c r="D4" s="34" t="s">
        <v>221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s="4" customFormat="1" ht="11.25" x14ac:dyDescent="0.2">
      <c r="A5" s="33" t="s">
        <v>4</v>
      </c>
      <c r="B5" s="33"/>
      <c r="C5" s="33"/>
      <c r="D5" s="34" t="s">
        <v>32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s="4" customFormat="1" ht="11.25" x14ac:dyDescent="0.2">
      <c r="A6" s="33" t="s">
        <v>5</v>
      </c>
      <c r="B6" s="33"/>
      <c r="C6" s="33"/>
      <c r="D6" s="34" t="s">
        <v>37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s="4" customFormat="1" ht="11.25" x14ac:dyDescent="0.2">
      <c r="A7" s="33" t="s">
        <v>6</v>
      </c>
      <c r="B7" s="33" t="s">
        <v>3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s="4" customFormat="1" ht="11.25" x14ac:dyDescent="0.2">
      <c r="A8" s="33" t="s">
        <v>7</v>
      </c>
      <c r="B8" s="33"/>
      <c r="C8" s="33"/>
      <c r="D8" s="34" t="s">
        <v>34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s="4" customFormat="1" ht="11.25" x14ac:dyDescent="0.2">
      <c r="A9" s="33" t="s">
        <v>8</v>
      </c>
      <c r="B9" s="33"/>
      <c r="C9" s="33"/>
      <c r="D9" s="35" t="s">
        <v>35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s="4" customFormat="1" ht="11.25" x14ac:dyDescent="0.2">
      <c r="A10" s="33" t="s">
        <v>9</v>
      </c>
      <c r="B10" s="33"/>
      <c r="C10" s="33"/>
      <c r="D10" s="34" t="s">
        <v>36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101.25" x14ac:dyDescent="0.2">
      <c r="A13" s="12">
        <v>1</v>
      </c>
      <c r="B13" s="13" t="s">
        <v>122</v>
      </c>
      <c r="C13" s="14" t="s">
        <v>123</v>
      </c>
      <c r="D13" s="13" t="s">
        <v>145</v>
      </c>
      <c r="E13" s="15" t="s">
        <v>146</v>
      </c>
      <c r="F13" s="12" t="s">
        <v>126</v>
      </c>
      <c r="G13" s="16"/>
      <c r="H13" s="17">
        <v>50000</v>
      </c>
      <c r="I13" s="18" t="s">
        <v>126</v>
      </c>
      <c r="J13" s="18" t="s">
        <v>209</v>
      </c>
      <c r="K13" s="19"/>
      <c r="L13" s="20">
        <f t="shared" ref="L13:L18" si="0">N13+P13</f>
        <v>137500</v>
      </c>
      <c r="M13" s="19"/>
      <c r="N13" s="20">
        <v>137500</v>
      </c>
      <c r="O13" s="19"/>
      <c r="P13" s="20"/>
      <c r="Q13" s="12" t="s">
        <v>211</v>
      </c>
      <c r="R13" s="13" t="s">
        <v>210</v>
      </c>
      <c r="S13" s="21"/>
      <c r="T13" s="15" t="s">
        <v>213</v>
      </c>
    </row>
    <row r="14" spans="1:20" ht="22.5" x14ac:dyDescent="0.2">
      <c r="A14" s="12">
        <v>2</v>
      </c>
      <c r="B14" s="13" t="s">
        <v>199</v>
      </c>
      <c r="C14" s="14" t="s">
        <v>198</v>
      </c>
      <c r="D14" s="13" t="s">
        <v>200</v>
      </c>
      <c r="E14" s="15" t="s">
        <v>146</v>
      </c>
      <c r="F14" s="12" t="s">
        <v>152</v>
      </c>
      <c r="G14" s="16"/>
      <c r="H14" s="17"/>
      <c r="I14" s="18" t="s">
        <v>126</v>
      </c>
      <c r="J14" s="18" t="s">
        <v>192</v>
      </c>
      <c r="K14" s="19"/>
      <c r="L14" s="20">
        <f t="shared" si="0"/>
        <v>15744.83</v>
      </c>
      <c r="M14" s="19"/>
      <c r="N14" s="20">
        <v>15744.83</v>
      </c>
      <c r="O14" s="19"/>
      <c r="P14" s="20"/>
      <c r="Q14" s="12" t="s">
        <v>202</v>
      </c>
      <c r="R14" s="13" t="s">
        <v>201</v>
      </c>
      <c r="S14" s="21"/>
      <c r="T14" s="15"/>
    </row>
    <row r="15" spans="1:20" ht="22.5" x14ac:dyDescent="0.2">
      <c r="A15" s="12">
        <v>3</v>
      </c>
      <c r="B15" s="13" t="s">
        <v>51</v>
      </c>
      <c r="C15" s="14" t="s">
        <v>52</v>
      </c>
      <c r="D15" s="13" t="s">
        <v>53</v>
      </c>
      <c r="E15" s="15" t="s">
        <v>146</v>
      </c>
      <c r="F15" s="12" t="s">
        <v>126</v>
      </c>
      <c r="G15" s="16"/>
      <c r="H15" s="17">
        <v>1058.0999999999999</v>
      </c>
      <c r="I15" s="18" t="s">
        <v>126</v>
      </c>
      <c r="J15" s="18" t="s">
        <v>186</v>
      </c>
      <c r="K15" s="19"/>
      <c r="L15" s="20">
        <f t="shared" si="0"/>
        <v>244.3</v>
      </c>
      <c r="M15" s="19"/>
      <c r="N15" s="20">
        <v>244.3</v>
      </c>
      <c r="O15" s="19"/>
      <c r="P15" s="20"/>
      <c r="Q15" s="12"/>
      <c r="R15" s="13" t="s">
        <v>187</v>
      </c>
      <c r="S15" s="21"/>
      <c r="T15" s="15"/>
    </row>
    <row r="16" spans="1:20" ht="45" x14ac:dyDescent="0.2">
      <c r="A16" s="12">
        <v>4</v>
      </c>
      <c r="B16" s="13" t="s">
        <v>205</v>
      </c>
      <c r="C16" s="14" t="s">
        <v>206</v>
      </c>
      <c r="D16" s="13" t="s">
        <v>207</v>
      </c>
      <c r="E16" s="15" t="s">
        <v>146</v>
      </c>
      <c r="F16" s="12" t="s">
        <v>152</v>
      </c>
      <c r="G16" s="16"/>
      <c r="H16" s="17"/>
      <c r="I16" s="18" t="s">
        <v>126</v>
      </c>
      <c r="J16" s="18" t="s">
        <v>192</v>
      </c>
      <c r="K16" s="19"/>
      <c r="L16" s="20">
        <f t="shared" si="0"/>
        <v>3586.13</v>
      </c>
      <c r="M16" s="19"/>
      <c r="N16" s="20">
        <v>3586.13</v>
      </c>
      <c r="O16" s="19"/>
      <c r="P16" s="20"/>
      <c r="Q16" s="12"/>
      <c r="R16" s="13" t="s">
        <v>196</v>
      </c>
      <c r="S16" s="21"/>
      <c r="T16" s="15"/>
    </row>
    <row r="17" spans="1:20" ht="22.5" x14ac:dyDescent="0.2">
      <c r="A17" s="12">
        <v>5</v>
      </c>
      <c r="B17" s="13" t="s">
        <v>194</v>
      </c>
      <c r="C17" s="14" t="s">
        <v>193</v>
      </c>
      <c r="D17" s="13" t="s">
        <v>195</v>
      </c>
      <c r="E17" s="15" t="s">
        <v>146</v>
      </c>
      <c r="F17" s="12" t="s">
        <v>152</v>
      </c>
      <c r="G17" s="16"/>
      <c r="H17" s="17"/>
      <c r="I17" s="18" t="s">
        <v>126</v>
      </c>
      <c r="J17" s="18" t="s">
        <v>192</v>
      </c>
      <c r="K17" s="19"/>
      <c r="L17" s="20">
        <f t="shared" si="0"/>
        <v>32563.16</v>
      </c>
      <c r="M17" s="19"/>
      <c r="N17" s="20">
        <v>32563.16</v>
      </c>
      <c r="O17" s="19"/>
      <c r="P17" s="20"/>
      <c r="Q17" s="12" t="s">
        <v>197</v>
      </c>
      <c r="R17" s="13" t="s">
        <v>196</v>
      </c>
      <c r="S17" s="21"/>
      <c r="T17" s="15"/>
    </row>
    <row r="18" spans="1:20" ht="22.5" x14ac:dyDescent="0.2">
      <c r="A18" s="12">
        <v>6</v>
      </c>
      <c r="B18" s="13" t="s">
        <v>68</v>
      </c>
      <c r="C18" s="14" t="s">
        <v>69</v>
      </c>
      <c r="D18" s="13" t="s">
        <v>70</v>
      </c>
      <c r="E18" s="15" t="s">
        <v>146</v>
      </c>
      <c r="F18" s="12" t="s">
        <v>126</v>
      </c>
      <c r="G18" s="16"/>
      <c r="H18" s="17">
        <v>2015.83</v>
      </c>
      <c r="I18" s="18" t="s">
        <v>126</v>
      </c>
      <c r="J18" s="18" t="s">
        <v>157</v>
      </c>
      <c r="K18" s="19"/>
      <c r="L18" s="20">
        <f t="shared" si="0"/>
        <v>87463.21</v>
      </c>
      <c r="M18" s="19"/>
      <c r="N18" s="20">
        <v>87463.21</v>
      </c>
      <c r="O18" s="19"/>
      <c r="P18" s="20"/>
      <c r="Q18" s="12"/>
      <c r="R18" s="13" t="s">
        <v>158</v>
      </c>
      <c r="S18" s="21"/>
      <c r="T18" s="15"/>
    </row>
    <row r="19" spans="1:20" ht="22.5" x14ac:dyDescent="0.2">
      <c r="A19" s="12">
        <v>7</v>
      </c>
      <c r="B19" s="13" t="s">
        <v>128</v>
      </c>
      <c r="C19" s="14">
        <v>91854838882</v>
      </c>
      <c r="D19" s="13" t="s">
        <v>38</v>
      </c>
      <c r="E19" s="15"/>
      <c r="F19" s="12" t="s">
        <v>126</v>
      </c>
      <c r="G19" s="16"/>
      <c r="H19" s="17">
        <v>1500</v>
      </c>
      <c r="I19" s="18"/>
      <c r="J19" s="18"/>
      <c r="K19" s="19"/>
      <c r="L19" s="20"/>
      <c r="M19" s="19"/>
      <c r="N19" s="20"/>
      <c r="O19" s="19"/>
      <c r="P19" s="20"/>
      <c r="Q19" s="12"/>
      <c r="R19" s="13"/>
      <c r="S19" s="21"/>
      <c r="T19" s="15"/>
    </row>
    <row r="20" spans="1:20" ht="67.5" x14ac:dyDescent="0.2">
      <c r="A20" s="12">
        <v>8</v>
      </c>
      <c r="B20" s="13" t="s">
        <v>127</v>
      </c>
      <c r="C20" s="14" t="s">
        <v>124</v>
      </c>
      <c r="D20" s="13" t="s">
        <v>125</v>
      </c>
      <c r="E20" s="15" t="s">
        <v>146</v>
      </c>
      <c r="F20" s="12" t="s">
        <v>126</v>
      </c>
      <c r="G20" s="16"/>
      <c r="H20" s="17">
        <v>5000</v>
      </c>
      <c r="I20" s="18" t="s">
        <v>126</v>
      </c>
      <c r="J20" s="18" t="s">
        <v>192</v>
      </c>
      <c r="K20" s="19"/>
      <c r="L20" s="20">
        <f>N20+P20</f>
        <v>5000</v>
      </c>
      <c r="M20" s="19"/>
      <c r="N20" s="20">
        <v>5000</v>
      </c>
      <c r="O20" s="19"/>
      <c r="P20" s="20"/>
      <c r="Q20" s="12"/>
      <c r="R20" s="13" t="s">
        <v>196</v>
      </c>
      <c r="S20" s="21"/>
      <c r="T20" s="15" t="s">
        <v>208</v>
      </c>
    </row>
    <row r="21" spans="1:20" ht="112.5" x14ac:dyDescent="0.2">
      <c r="A21" s="12">
        <v>9</v>
      </c>
      <c r="B21" s="21" t="s">
        <v>164</v>
      </c>
      <c r="C21" s="14" t="s">
        <v>165</v>
      </c>
      <c r="D21" s="13" t="s">
        <v>166</v>
      </c>
      <c r="E21" s="15" t="s">
        <v>146</v>
      </c>
      <c r="F21" s="12" t="s">
        <v>152</v>
      </c>
      <c r="G21" s="16"/>
      <c r="H21" s="17"/>
      <c r="I21" s="18" t="s">
        <v>126</v>
      </c>
      <c r="J21" s="18" t="s">
        <v>167</v>
      </c>
      <c r="K21" s="19"/>
      <c r="L21" s="20">
        <f>N21+P21</f>
        <v>11255.37</v>
      </c>
      <c r="M21" s="19"/>
      <c r="N21" s="20">
        <v>11230.68</v>
      </c>
      <c r="O21" s="19"/>
      <c r="P21" s="20">
        <f>11255.37-N21</f>
        <v>24.690000000000509</v>
      </c>
      <c r="Q21" s="12" t="s">
        <v>169</v>
      </c>
      <c r="R21" s="13" t="s">
        <v>215</v>
      </c>
      <c r="S21" s="21"/>
      <c r="T21" s="15" t="s">
        <v>168</v>
      </c>
    </row>
    <row r="22" spans="1:20" ht="22.5" x14ac:dyDescent="0.2">
      <c r="A22" s="12">
        <v>10</v>
      </c>
      <c r="B22" s="13" t="s">
        <v>89</v>
      </c>
      <c r="C22" s="14" t="s">
        <v>90</v>
      </c>
      <c r="D22" s="13" t="s">
        <v>91</v>
      </c>
      <c r="E22" s="15"/>
      <c r="F22" s="12" t="s">
        <v>126</v>
      </c>
      <c r="G22" s="16"/>
      <c r="H22" s="17">
        <v>175</v>
      </c>
      <c r="I22" s="18"/>
      <c r="J22" s="18"/>
      <c r="K22" s="19"/>
      <c r="L22" s="20"/>
      <c r="M22" s="19"/>
      <c r="N22" s="20"/>
      <c r="O22" s="19"/>
      <c r="P22" s="20"/>
      <c r="Q22" s="12"/>
      <c r="R22" s="13"/>
      <c r="S22" s="21"/>
      <c r="T22" s="15"/>
    </row>
    <row r="23" spans="1:20" ht="101.25" x14ac:dyDescent="0.2">
      <c r="A23" s="12">
        <v>11</v>
      </c>
      <c r="B23" s="13" t="s">
        <v>130</v>
      </c>
      <c r="C23" s="14" t="s">
        <v>41</v>
      </c>
      <c r="D23" s="13" t="s">
        <v>42</v>
      </c>
      <c r="E23" s="15" t="s">
        <v>179</v>
      </c>
      <c r="F23" s="12" t="s">
        <v>126</v>
      </c>
      <c r="G23" s="16"/>
      <c r="H23" s="17">
        <f>44856.56+640.2</f>
        <v>45496.759999999995</v>
      </c>
      <c r="I23" s="18" t="s">
        <v>126</v>
      </c>
      <c r="J23" s="18" t="s">
        <v>183</v>
      </c>
      <c r="K23" s="19"/>
      <c r="L23" s="20"/>
      <c r="M23" s="19"/>
      <c r="N23" s="20"/>
      <c r="O23" s="19"/>
      <c r="P23" s="20"/>
      <c r="Q23" s="12"/>
      <c r="R23" s="13" t="s">
        <v>184</v>
      </c>
      <c r="S23" s="21" t="s">
        <v>185</v>
      </c>
      <c r="T23" s="15" t="s">
        <v>129</v>
      </c>
    </row>
    <row r="24" spans="1:20" ht="45" x14ac:dyDescent="0.2">
      <c r="A24" s="12">
        <v>12</v>
      </c>
      <c r="B24" s="13" t="s">
        <v>160</v>
      </c>
      <c r="C24" s="14" t="s">
        <v>161</v>
      </c>
      <c r="D24" s="13" t="s">
        <v>159</v>
      </c>
      <c r="E24" s="15" t="s">
        <v>146</v>
      </c>
      <c r="F24" s="12" t="s">
        <v>152</v>
      </c>
      <c r="G24" s="16"/>
      <c r="H24" s="17"/>
      <c r="I24" s="18" t="s">
        <v>126</v>
      </c>
      <c r="J24" s="18" t="s">
        <v>162</v>
      </c>
      <c r="K24" s="19"/>
      <c r="L24" s="20">
        <f>N24+P24</f>
        <v>132.72</v>
      </c>
      <c r="M24" s="19"/>
      <c r="N24" s="20">
        <v>132.72</v>
      </c>
      <c r="O24" s="19"/>
      <c r="P24" s="20"/>
      <c r="Q24" s="12"/>
      <c r="R24" s="13" t="s">
        <v>163</v>
      </c>
      <c r="S24" s="21"/>
      <c r="T24" s="15"/>
    </row>
    <row r="25" spans="1:20" ht="22.5" x14ac:dyDescent="0.2">
      <c r="A25" s="12">
        <v>13</v>
      </c>
      <c r="B25" s="13" t="s">
        <v>142</v>
      </c>
      <c r="C25" s="14" t="s">
        <v>98</v>
      </c>
      <c r="D25" s="13" t="s">
        <v>99</v>
      </c>
      <c r="E25" s="15"/>
      <c r="F25" s="12" t="s">
        <v>126</v>
      </c>
      <c r="G25" s="16"/>
      <c r="H25" s="17">
        <v>2717.54</v>
      </c>
      <c r="I25" s="18"/>
      <c r="J25" s="18"/>
      <c r="K25" s="19"/>
      <c r="L25" s="20"/>
      <c r="M25" s="19"/>
      <c r="N25" s="20"/>
      <c r="O25" s="19"/>
      <c r="P25" s="20"/>
      <c r="Q25" s="12"/>
      <c r="R25" s="13"/>
      <c r="S25" s="21"/>
      <c r="T25" s="15"/>
    </row>
    <row r="26" spans="1:20" ht="101.25" x14ac:dyDescent="0.2">
      <c r="A26" s="27">
        <v>14</v>
      </c>
      <c r="B26" s="29" t="s">
        <v>54</v>
      </c>
      <c r="C26" s="31" t="s">
        <v>55</v>
      </c>
      <c r="D26" s="29" t="s">
        <v>56</v>
      </c>
      <c r="E26" s="15" t="s">
        <v>146</v>
      </c>
      <c r="F26" s="27" t="s">
        <v>126</v>
      </c>
      <c r="G26" s="25"/>
      <c r="H26" s="23">
        <v>1214.02</v>
      </c>
      <c r="I26" s="36" t="s">
        <v>126</v>
      </c>
      <c r="J26" s="36" t="s">
        <v>177</v>
      </c>
      <c r="K26" s="19"/>
      <c r="L26" s="20"/>
      <c r="M26" s="19"/>
      <c r="N26" s="20"/>
      <c r="O26" s="19"/>
      <c r="P26" s="20"/>
      <c r="Q26" s="12" t="s">
        <v>180</v>
      </c>
      <c r="R26" s="13" t="s">
        <v>214</v>
      </c>
      <c r="S26" s="21"/>
      <c r="T26" s="15"/>
    </row>
    <row r="27" spans="1:20" ht="202.5" x14ac:dyDescent="0.2">
      <c r="A27" s="28"/>
      <c r="B27" s="30"/>
      <c r="C27" s="32"/>
      <c r="D27" s="30"/>
      <c r="E27" s="15" t="s">
        <v>179</v>
      </c>
      <c r="F27" s="28"/>
      <c r="G27" s="26"/>
      <c r="H27" s="24"/>
      <c r="I27" s="37"/>
      <c r="J27" s="37"/>
      <c r="K27" s="19"/>
      <c r="L27" s="20"/>
      <c r="M27" s="19"/>
      <c r="N27" s="20"/>
      <c r="O27" s="19"/>
      <c r="P27" s="20"/>
      <c r="Q27" s="12"/>
      <c r="R27" s="13" t="s">
        <v>181</v>
      </c>
      <c r="S27" s="21" t="s">
        <v>182</v>
      </c>
      <c r="T27" s="15"/>
    </row>
    <row r="28" spans="1:20" ht="22.5" x14ac:dyDescent="0.2">
      <c r="A28" s="12">
        <v>15</v>
      </c>
      <c r="B28" s="13" t="s">
        <v>83</v>
      </c>
      <c r="C28" s="14" t="s">
        <v>84</v>
      </c>
      <c r="D28" s="13" t="s">
        <v>85</v>
      </c>
      <c r="E28" s="15"/>
      <c r="F28" s="12" t="s">
        <v>126</v>
      </c>
      <c r="G28" s="16"/>
      <c r="H28" s="17">
        <v>330.16</v>
      </c>
      <c r="I28" s="18"/>
      <c r="J28" s="18"/>
      <c r="K28" s="19"/>
      <c r="L28" s="20"/>
      <c r="M28" s="19"/>
      <c r="N28" s="20"/>
      <c r="O28" s="19"/>
      <c r="P28" s="20"/>
      <c r="Q28" s="12"/>
      <c r="R28" s="13"/>
      <c r="S28" s="21"/>
      <c r="T28" s="15"/>
    </row>
    <row r="29" spans="1:20" ht="22.5" x14ac:dyDescent="0.2">
      <c r="A29" s="12">
        <v>16</v>
      </c>
      <c r="B29" s="13" t="s">
        <v>57</v>
      </c>
      <c r="C29" s="14" t="s">
        <v>58</v>
      </c>
      <c r="D29" s="13" t="s">
        <v>59</v>
      </c>
      <c r="E29" s="15" t="s">
        <v>146</v>
      </c>
      <c r="F29" s="12" t="s">
        <v>126</v>
      </c>
      <c r="G29" s="16"/>
      <c r="H29" s="17">
        <v>957.86</v>
      </c>
      <c r="I29" s="18" t="s">
        <v>126</v>
      </c>
      <c r="J29" s="18" t="s">
        <v>177</v>
      </c>
      <c r="K29" s="19"/>
      <c r="L29" s="20">
        <f>N29+P29</f>
        <v>585.72</v>
      </c>
      <c r="M29" s="19"/>
      <c r="N29" s="20"/>
      <c r="O29" s="19"/>
      <c r="P29" s="20">
        <v>585.72</v>
      </c>
      <c r="Q29" s="12"/>
      <c r="R29" s="13" t="s">
        <v>178</v>
      </c>
      <c r="S29" s="21"/>
      <c r="T29" s="15"/>
    </row>
    <row r="30" spans="1:20" ht="22.5" x14ac:dyDescent="0.2">
      <c r="A30" s="12">
        <v>17</v>
      </c>
      <c r="B30" s="13" t="s">
        <v>117</v>
      </c>
      <c r="C30" s="14" t="s">
        <v>118</v>
      </c>
      <c r="D30" s="13" t="s">
        <v>119</v>
      </c>
      <c r="E30" s="15" t="s">
        <v>146</v>
      </c>
      <c r="F30" s="12" t="s">
        <v>126</v>
      </c>
      <c r="G30" s="16"/>
      <c r="H30" s="17">
        <v>31250</v>
      </c>
      <c r="I30" s="18" t="s">
        <v>126</v>
      </c>
      <c r="J30" s="18" t="s">
        <v>203</v>
      </c>
      <c r="K30" s="19"/>
      <c r="L30" s="20">
        <f>N30+P30</f>
        <v>31250</v>
      </c>
      <c r="M30" s="19"/>
      <c r="N30" s="20">
        <v>31250</v>
      </c>
      <c r="O30" s="19"/>
      <c r="P30" s="20"/>
      <c r="Q30" s="12"/>
      <c r="R30" s="13" t="s">
        <v>204</v>
      </c>
      <c r="S30" s="21"/>
      <c r="T30" s="15"/>
    </row>
    <row r="31" spans="1:20" ht="90" x14ac:dyDescent="0.2">
      <c r="A31" s="12">
        <v>18</v>
      </c>
      <c r="B31" s="13" t="s">
        <v>79</v>
      </c>
      <c r="C31" s="14" t="s">
        <v>80</v>
      </c>
      <c r="D31" s="13" t="s">
        <v>140</v>
      </c>
      <c r="E31" s="15" t="s">
        <v>146</v>
      </c>
      <c r="F31" s="12" t="s">
        <v>126</v>
      </c>
      <c r="G31" s="16"/>
      <c r="H31" s="17">
        <v>384.3</v>
      </c>
      <c r="I31" s="18" t="s">
        <v>126</v>
      </c>
      <c r="J31" s="18" t="s">
        <v>147</v>
      </c>
      <c r="K31" s="19"/>
      <c r="L31" s="20">
        <f>N31+P31</f>
        <v>670.03</v>
      </c>
      <c r="M31" s="19"/>
      <c r="N31" s="20">
        <f>659.91+10.12</f>
        <v>670.03</v>
      </c>
      <c r="O31" s="19"/>
      <c r="P31" s="20"/>
      <c r="Q31" s="12"/>
      <c r="R31" s="13" t="s">
        <v>148</v>
      </c>
      <c r="S31" s="21"/>
      <c r="T31" s="15" t="s">
        <v>139</v>
      </c>
    </row>
    <row r="32" spans="1:20" ht="22.5" x14ac:dyDescent="0.2">
      <c r="A32" s="12">
        <v>19</v>
      </c>
      <c r="B32" s="13" t="s">
        <v>138</v>
      </c>
      <c r="C32" s="14" t="s">
        <v>74</v>
      </c>
      <c r="D32" s="13" t="s">
        <v>75</v>
      </c>
      <c r="E32" s="15"/>
      <c r="F32" s="12" t="s">
        <v>126</v>
      </c>
      <c r="G32" s="16"/>
      <c r="H32" s="17">
        <v>145.96</v>
      </c>
      <c r="I32" s="18"/>
      <c r="J32" s="18"/>
      <c r="K32" s="19"/>
      <c r="L32" s="20"/>
      <c r="M32" s="19"/>
      <c r="N32" s="20"/>
      <c r="O32" s="19"/>
      <c r="P32" s="20"/>
      <c r="Q32" s="12"/>
      <c r="R32" s="13"/>
      <c r="S32" s="21"/>
      <c r="T32" s="15"/>
    </row>
    <row r="33" spans="1:20" ht="22.5" x14ac:dyDescent="0.2">
      <c r="A33" s="12">
        <v>20</v>
      </c>
      <c r="B33" s="13" t="s">
        <v>92</v>
      </c>
      <c r="C33" s="14" t="s">
        <v>93</v>
      </c>
      <c r="D33" s="13" t="s">
        <v>94</v>
      </c>
      <c r="E33" s="15"/>
      <c r="F33" s="12" t="s">
        <v>126</v>
      </c>
      <c r="G33" s="16"/>
      <c r="H33" s="17">
        <v>1643.75</v>
      </c>
      <c r="I33" s="18"/>
      <c r="J33" s="18"/>
      <c r="K33" s="19"/>
      <c r="L33" s="20"/>
      <c r="M33" s="19"/>
      <c r="N33" s="20"/>
      <c r="O33" s="19"/>
      <c r="P33" s="20"/>
      <c r="Q33" s="12"/>
      <c r="R33" s="13"/>
      <c r="S33" s="21"/>
      <c r="T33" s="15"/>
    </row>
    <row r="34" spans="1:20" ht="22.5" x14ac:dyDescent="0.2">
      <c r="A34" s="12">
        <v>21</v>
      </c>
      <c r="B34" s="13" t="s">
        <v>136</v>
      </c>
      <c r="C34" s="14" t="s">
        <v>39</v>
      </c>
      <c r="D34" s="13" t="s">
        <v>40</v>
      </c>
      <c r="E34" s="15"/>
      <c r="F34" s="12" t="s">
        <v>126</v>
      </c>
      <c r="G34" s="16"/>
      <c r="H34" s="22">
        <v>9690.61</v>
      </c>
      <c r="I34" s="18"/>
      <c r="J34" s="18"/>
      <c r="K34" s="19"/>
      <c r="L34" s="20"/>
      <c r="M34" s="19"/>
      <c r="N34" s="20"/>
      <c r="O34" s="19"/>
      <c r="P34" s="20"/>
      <c r="Q34" s="12"/>
      <c r="R34" s="13"/>
      <c r="S34" s="21"/>
      <c r="T34" s="15"/>
    </row>
    <row r="35" spans="1:20" x14ac:dyDescent="0.2">
      <c r="A35" s="12">
        <v>22</v>
      </c>
      <c r="B35" s="13" t="s">
        <v>103</v>
      </c>
      <c r="C35" s="14" t="s">
        <v>104</v>
      </c>
      <c r="D35" s="13" t="s">
        <v>105</v>
      </c>
      <c r="E35" s="15"/>
      <c r="F35" s="12" t="s">
        <v>126</v>
      </c>
      <c r="G35" s="16"/>
      <c r="H35" s="17">
        <v>63.53</v>
      </c>
      <c r="I35" s="18"/>
      <c r="J35" s="18"/>
      <c r="K35" s="19"/>
      <c r="L35" s="20"/>
      <c r="M35" s="19"/>
      <c r="N35" s="20"/>
      <c r="O35" s="19"/>
      <c r="P35" s="20"/>
      <c r="Q35" s="12"/>
      <c r="R35" s="13"/>
      <c r="S35" s="21"/>
      <c r="T35" s="15"/>
    </row>
    <row r="36" spans="1:20" ht="90" x14ac:dyDescent="0.2">
      <c r="A36" s="12">
        <v>23</v>
      </c>
      <c r="B36" s="13" t="s">
        <v>132</v>
      </c>
      <c r="C36" s="14" t="s">
        <v>46</v>
      </c>
      <c r="D36" s="13" t="s">
        <v>47</v>
      </c>
      <c r="E36" s="15"/>
      <c r="F36" s="12" t="s">
        <v>126</v>
      </c>
      <c r="G36" s="16"/>
      <c r="H36" s="17">
        <v>600</v>
      </c>
      <c r="I36" s="18"/>
      <c r="J36" s="18"/>
      <c r="K36" s="19"/>
      <c r="L36" s="20"/>
      <c r="M36" s="19"/>
      <c r="N36" s="20"/>
      <c r="O36" s="19"/>
      <c r="P36" s="20"/>
      <c r="Q36" s="12"/>
      <c r="R36" s="13"/>
      <c r="S36" s="21"/>
      <c r="T36" s="15" t="s">
        <v>131</v>
      </c>
    </row>
    <row r="37" spans="1:20" ht="22.5" x14ac:dyDescent="0.2">
      <c r="A37" s="12">
        <v>24</v>
      </c>
      <c r="B37" s="13" t="s">
        <v>106</v>
      </c>
      <c r="C37" s="14" t="s">
        <v>107</v>
      </c>
      <c r="D37" s="13" t="s">
        <v>108</v>
      </c>
      <c r="E37" s="15"/>
      <c r="F37" s="12" t="s">
        <v>126</v>
      </c>
      <c r="G37" s="16"/>
      <c r="H37" s="17">
        <v>513.01</v>
      </c>
      <c r="I37" s="18"/>
      <c r="J37" s="18"/>
      <c r="K37" s="19"/>
      <c r="L37" s="20"/>
      <c r="M37" s="19"/>
      <c r="N37" s="20"/>
      <c r="O37" s="19"/>
      <c r="P37" s="20"/>
      <c r="Q37" s="12"/>
      <c r="R37" s="13"/>
      <c r="S37" s="21"/>
      <c r="T37" s="15"/>
    </row>
    <row r="38" spans="1:20" ht="22.5" x14ac:dyDescent="0.2">
      <c r="A38" s="12">
        <v>25</v>
      </c>
      <c r="B38" s="13" t="s">
        <v>60</v>
      </c>
      <c r="C38" s="14" t="s">
        <v>61</v>
      </c>
      <c r="D38" s="13" t="s">
        <v>137</v>
      </c>
      <c r="E38" s="15"/>
      <c r="F38" s="12" t="s">
        <v>126</v>
      </c>
      <c r="G38" s="16"/>
      <c r="H38" s="17">
        <v>1531.63</v>
      </c>
      <c r="I38" s="18"/>
      <c r="J38" s="18"/>
      <c r="K38" s="19"/>
      <c r="L38" s="20"/>
      <c r="M38" s="19"/>
      <c r="N38" s="20"/>
      <c r="O38" s="19"/>
      <c r="P38" s="20"/>
      <c r="Q38" s="12"/>
      <c r="R38" s="13"/>
      <c r="S38" s="21"/>
      <c r="T38" s="15"/>
    </row>
    <row r="39" spans="1:20" ht="22.5" x14ac:dyDescent="0.2">
      <c r="A39" s="12">
        <v>26</v>
      </c>
      <c r="B39" s="13" t="s">
        <v>212</v>
      </c>
      <c r="C39" s="14" t="s">
        <v>120</v>
      </c>
      <c r="D39" s="13" t="s">
        <v>121</v>
      </c>
      <c r="E39" s="15" t="s">
        <v>146</v>
      </c>
      <c r="F39" s="12" t="s">
        <v>126</v>
      </c>
      <c r="G39" s="16"/>
      <c r="H39" s="17">
        <v>60000</v>
      </c>
      <c r="I39" s="18" t="s">
        <v>126</v>
      </c>
      <c r="J39" s="18" t="s">
        <v>203</v>
      </c>
      <c r="K39" s="19"/>
      <c r="L39" s="20">
        <f>N39+P39</f>
        <v>65000</v>
      </c>
      <c r="M39" s="19"/>
      <c r="N39" s="20">
        <v>65000</v>
      </c>
      <c r="O39" s="19"/>
      <c r="P39" s="20"/>
      <c r="Q39" s="12"/>
      <c r="R39" s="13" t="s">
        <v>204</v>
      </c>
      <c r="S39" s="21"/>
      <c r="T39" s="15"/>
    </row>
    <row r="40" spans="1:20" ht="22.5" x14ac:dyDescent="0.2">
      <c r="A40" s="12">
        <v>27</v>
      </c>
      <c r="B40" s="13" t="s">
        <v>95</v>
      </c>
      <c r="C40" s="14" t="s">
        <v>96</v>
      </c>
      <c r="D40" s="13" t="s">
        <v>97</v>
      </c>
      <c r="E40" s="15"/>
      <c r="F40" s="12" t="s">
        <v>126</v>
      </c>
      <c r="G40" s="16"/>
      <c r="H40" s="17">
        <v>598.94000000000005</v>
      </c>
      <c r="I40" s="18"/>
      <c r="J40" s="18"/>
      <c r="K40" s="19"/>
      <c r="L40" s="20"/>
      <c r="M40" s="19"/>
      <c r="N40" s="20"/>
      <c r="O40" s="19"/>
      <c r="P40" s="20"/>
      <c r="Q40" s="12"/>
      <c r="R40" s="13"/>
      <c r="S40" s="21"/>
      <c r="T40" s="15"/>
    </row>
    <row r="41" spans="1:20" ht="22.5" x14ac:dyDescent="0.2">
      <c r="A41" s="12">
        <v>28</v>
      </c>
      <c r="B41" s="13" t="s">
        <v>76</v>
      </c>
      <c r="C41" s="14" t="s">
        <v>77</v>
      </c>
      <c r="D41" s="13" t="s">
        <v>78</v>
      </c>
      <c r="E41" s="15"/>
      <c r="F41" s="12" t="s">
        <v>126</v>
      </c>
      <c r="G41" s="16"/>
      <c r="H41" s="17">
        <v>492.4</v>
      </c>
      <c r="I41" s="18"/>
      <c r="J41" s="18"/>
      <c r="K41" s="19"/>
      <c r="L41" s="20"/>
      <c r="M41" s="19"/>
      <c r="N41" s="20"/>
      <c r="O41" s="19"/>
      <c r="P41" s="20"/>
      <c r="Q41" s="12"/>
      <c r="R41" s="13"/>
      <c r="S41" s="21"/>
      <c r="T41" s="15"/>
    </row>
    <row r="42" spans="1:20" ht="22.5" x14ac:dyDescent="0.2">
      <c r="A42" s="12">
        <v>29</v>
      </c>
      <c r="B42" s="13" t="s">
        <v>109</v>
      </c>
      <c r="C42" s="14" t="s">
        <v>110</v>
      </c>
      <c r="D42" s="13" t="s">
        <v>111</v>
      </c>
      <c r="E42" s="15"/>
      <c r="F42" s="12" t="s">
        <v>126</v>
      </c>
      <c r="G42" s="16"/>
      <c r="H42" s="17">
        <v>40000</v>
      </c>
      <c r="I42" s="18"/>
      <c r="J42" s="18"/>
      <c r="K42" s="19"/>
      <c r="L42" s="20"/>
      <c r="M42" s="19"/>
      <c r="N42" s="20"/>
      <c r="O42" s="19"/>
      <c r="P42" s="20"/>
      <c r="Q42" s="12"/>
      <c r="R42" s="13"/>
      <c r="S42" s="21"/>
      <c r="T42" s="15"/>
    </row>
    <row r="43" spans="1:20" ht="22.5" x14ac:dyDescent="0.2">
      <c r="A43" s="12">
        <v>30</v>
      </c>
      <c r="B43" s="13" t="s">
        <v>71</v>
      </c>
      <c r="C43" s="14" t="s">
        <v>72</v>
      </c>
      <c r="D43" s="13" t="s">
        <v>73</v>
      </c>
      <c r="E43" s="15"/>
      <c r="F43" s="12" t="s">
        <v>126</v>
      </c>
      <c r="G43" s="16"/>
      <c r="H43" s="17">
        <v>920.89</v>
      </c>
      <c r="I43" s="18"/>
      <c r="J43" s="18"/>
      <c r="K43" s="19"/>
      <c r="L43" s="20"/>
      <c r="M43" s="19"/>
      <c r="N43" s="20"/>
      <c r="O43" s="19"/>
      <c r="P43" s="20"/>
      <c r="Q43" s="12"/>
      <c r="R43" s="13"/>
      <c r="S43" s="21"/>
      <c r="T43" s="15"/>
    </row>
    <row r="44" spans="1:20" x14ac:dyDescent="0.2">
      <c r="A44" s="12">
        <v>31</v>
      </c>
      <c r="B44" s="13" t="s">
        <v>114</v>
      </c>
      <c r="C44" s="14" t="s">
        <v>115</v>
      </c>
      <c r="D44" s="13" t="s">
        <v>116</v>
      </c>
      <c r="E44" s="15"/>
      <c r="F44" s="12" t="s">
        <v>126</v>
      </c>
      <c r="G44" s="16"/>
      <c r="H44" s="17">
        <v>5</v>
      </c>
      <c r="I44" s="18"/>
      <c r="J44" s="18"/>
      <c r="K44" s="19"/>
      <c r="L44" s="20"/>
      <c r="M44" s="19"/>
      <c r="N44" s="20"/>
      <c r="O44" s="19"/>
      <c r="P44" s="20"/>
      <c r="Q44" s="12"/>
      <c r="R44" s="13"/>
      <c r="S44" s="21"/>
      <c r="T44" s="15"/>
    </row>
    <row r="45" spans="1:20" ht="22.5" x14ac:dyDescent="0.2">
      <c r="A45" s="27">
        <v>32</v>
      </c>
      <c r="B45" s="29" t="s">
        <v>43</v>
      </c>
      <c r="C45" s="31" t="s">
        <v>44</v>
      </c>
      <c r="D45" s="29" t="s">
        <v>45</v>
      </c>
      <c r="E45" s="15" t="s">
        <v>146</v>
      </c>
      <c r="F45" s="27" t="s">
        <v>126</v>
      </c>
      <c r="G45" s="25"/>
      <c r="H45" s="23">
        <f>21744.76+169.2</f>
        <v>21913.96</v>
      </c>
      <c r="I45" s="36" t="s">
        <v>126</v>
      </c>
      <c r="J45" s="36" t="s">
        <v>216</v>
      </c>
      <c r="K45" s="19"/>
      <c r="L45" s="20"/>
      <c r="M45" s="19"/>
      <c r="N45" s="20"/>
      <c r="O45" s="19"/>
      <c r="P45" s="20"/>
      <c r="Q45" s="12" t="s">
        <v>218</v>
      </c>
      <c r="R45" s="13" t="s">
        <v>217</v>
      </c>
      <c r="S45" s="21"/>
      <c r="T45" s="15"/>
    </row>
    <row r="46" spans="1:20" ht="22.5" x14ac:dyDescent="0.2">
      <c r="A46" s="28"/>
      <c r="B46" s="30"/>
      <c r="C46" s="32"/>
      <c r="D46" s="30"/>
      <c r="E46" s="15" t="s">
        <v>179</v>
      </c>
      <c r="F46" s="28"/>
      <c r="G46" s="26"/>
      <c r="H46" s="24"/>
      <c r="I46" s="37"/>
      <c r="J46" s="37"/>
      <c r="K46" s="19"/>
      <c r="L46" s="20"/>
      <c r="M46" s="19"/>
      <c r="N46" s="20"/>
      <c r="O46" s="19"/>
      <c r="P46" s="20"/>
      <c r="Q46" s="12"/>
      <c r="R46" s="13" t="s">
        <v>217</v>
      </c>
      <c r="S46" s="21" t="s">
        <v>219</v>
      </c>
      <c r="T46" s="15"/>
    </row>
    <row r="47" spans="1:20" ht="22.5" x14ac:dyDescent="0.2">
      <c r="A47" s="12">
        <v>33</v>
      </c>
      <c r="B47" s="13" t="s">
        <v>100</v>
      </c>
      <c r="C47" s="14" t="s">
        <v>101</v>
      </c>
      <c r="D47" s="13" t="s">
        <v>102</v>
      </c>
      <c r="E47" s="15"/>
      <c r="F47" s="12" t="s">
        <v>126</v>
      </c>
      <c r="G47" s="16"/>
      <c r="H47" s="17">
        <v>10999.71</v>
      </c>
      <c r="I47" s="18"/>
      <c r="J47" s="18"/>
      <c r="K47" s="19"/>
      <c r="L47" s="20"/>
      <c r="M47" s="19"/>
      <c r="N47" s="20"/>
      <c r="O47" s="19"/>
      <c r="P47" s="20"/>
      <c r="Q47" s="12"/>
      <c r="R47" s="13"/>
      <c r="S47" s="21"/>
      <c r="T47" s="15"/>
    </row>
    <row r="48" spans="1:20" ht="67.5" x14ac:dyDescent="0.2">
      <c r="A48" s="12">
        <v>34</v>
      </c>
      <c r="B48" s="13" t="s">
        <v>135</v>
      </c>
      <c r="C48" s="14" t="s">
        <v>134</v>
      </c>
      <c r="D48" s="13" t="s">
        <v>151</v>
      </c>
      <c r="E48" s="15"/>
      <c r="F48" s="12" t="s">
        <v>126</v>
      </c>
      <c r="G48" s="16"/>
      <c r="H48" s="17">
        <v>9.9499999999999993</v>
      </c>
      <c r="I48" s="18"/>
      <c r="J48" s="18"/>
      <c r="K48" s="19"/>
      <c r="L48" s="20"/>
      <c r="M48" s="19"/>
      <c r="N48" s="20"/>
      <c r="O48" s="19"/>
      <c r="P48" s="20"/>
      <c r="Q48" s="12"/>
      <c r="R48" s="13"/>
      <c r="S48" s="21"/>
      <c r="T48" s="15" t="s">
        <v>133</v>
      </c>
    </row>
    <row r="49" spans="1:20" ht="22.5" x14ac:dyDescent="0.2">
      <c r="A49" s="12">
        <v>35</v>
      </c>
      <c r="B49" s="21" t="s">
        <v>149</v>
      </c>
      <c r="C49" s="14" t="s">
        <v>150</v>
      </c>
      <c r="D49" s="13" t="s">
        <v>154</v>
      </c>
      <c r="E49" s="15" t="s">
        <v>146</v>
      </c>
      <c r="F49" s="12" t="s">
        <v>152</v>
      </c>
      <c r="G49" s="16"/>
      <c r="H49" s="17"/>
      <c r="I49" s="18" t="s">
        <v>126</v>
      </c>
      <c r="J49" s="18" t="s">
        <v>153</v>
      </c>
      <c r="K49" s="19"/>
      <c r="L49" s="20">
        <f>N49+P49</f>
        <v>31691.440000000002</v>
      </c>
      <c r="M49" s="19"/>
      <c r="N49" s="20">
        <f>31321.58+369.86</f>
        <v>31691.440000000002</v>
      </c>
      <c r="O49" s="19"/>
      <c r="P49" s="20"/>
      <c r="Q49" s="12" t="s">
        <v>156</v>
      </c>
      <c r="R49" s="13" t="s">
        <v>155</v>
      </c>
      <c r="S49" s="21"/>
      <c r="T49" s="15"/>
    </row>
    <row r="50" spans="1:20" ht="22.5" x14ac:dyDescent="0.2">
      <c r="A50" s="12">
        <v>36</v>
      </c>
      <c r="B50" s="13" t="s">
        <v>62</v>
      </c>
      <c r="C50" s="14" t="s">
        <v>63</v>
      </c>
      <c r="D50" s="13" t="s">
        <v>64</v>
      </c>
      <c r="E50" s="15"/>
      <c r="F50" s="12" t="s">
        <v>126</v>
      </c>
      <c r="G50" s="16"/>
      <c r="H50" s="17">
        <v>7635.82</v>
      </c>
      <c r="I50" s="18"/>
      <c r="J50" s="18"/>
      <c r="K50" s="19"/>
      <c r="L50" s="20"/>
      <c r="M50" s="19"/>
      <c r="N50" s="20"/>
      <c r="O50" s="19"/>
      <c r="P50" s="20"/>
      <c r="Q50" s="12"/>
      <c r="R50" s="13"/>
      <c r="S50" s="21"/>
      <c r="T50" s="15"/>
    </row>
    <row r="51" spans="1:20" ht="22.5" x14ac:dyDescent="0.2">
      <c r="A51" s="12">
        <v>37</v>
      </c>
      <c r="B51" s="13" t="s">
        <v>86</v>
      </c>
      <c r="C51" s="14" t="s">
        <v>87</v>
      </c>
      <c r="D51" s="13" t="s">
        <v>88</v>
      </c>
      <c r="E51" s="15"/>
      <c r="F51" s="12" t="s">
        <v>126</v>
      </c>
      <c r="G51" s="16"/>
      <c r="H51" s="17">
        <v>220.46</v>
      </c>
      <c r="I51" s="18"/>
      <c r="J51" s="18"/>
      <c r="K51" s="19"/>
      <c r="L51" s="20"/>
      <c r="M51" s="19"/>
      <c r="N51" s="20"/>
      <c r="O51" s="19"/>
      <c r="P51" s="20"/>
      <c r="Q51" s="12"/>
      <c r="R51" s="13"/>
      <c r="S51" s="21"/>
      <c r="T51" s="15"/>
    </row>
    <row r="52" spans="1:20" ht="22.5" x14ac:dyDescent="0.2">
      <c r="A52" s="12">
        <v>38</v>
      </c>
      <c r="B52" s="13" t="s">
        <v>48</v>
      </c>
      <c r="C52" s="14" t="s">
        <v>49</v>
      </c>
      <c r="D52" s="13" t="s">
        <v>50</v>
      </c>
      <c r="E52" s="15"/>
      <c r="F52" s="12" t="s">
        <v>126</v>
      </c>
      <c r="G52" s="16"/>
      <c r="H52" s="17">
        <v>66.44</v>
      </c>
      <c r="I52" s="18"/>
      <c r="J52" s="18"/>
      <c r="K52" s="19"/>
      <c r="L52" s="20"/>
      <c r="M52" s="19"/>
      <c r="N52" s="20"/>
      <c r="O52" s="19"/>
      <c r="P52" s="20"/>
      <c r="Q52" s="12"/>
      <c r="R52" s="13"/>
      <c r="S52" s="21"/>
      <c r="T52" s="15"/>
    </row>
    <row r="53" spans="1:20" ht="22.5" x14ac:dyDescent="0.2">
      <c r="A53" s="12">
        <v>39</v>
      </c>
      <c r="B53" s="13" t="s">
        <v>189</v>
      </c>
      <c r="C53" s="14" t="s">
        <v>188</v>
      </c>
      <c r="D53" s="13" t="s">
        <v>190</v>
      </c>
      <c r="E53" s="15" t="s">
        <v>146</v>
      </c>
      <c r="F53" s="12" t="s">
        <v>152</v>
      </c>
      <c r="G53" s="16"/>
      <c r="H53" s="17"/>
      <c r="I53" s="18" t="s">
        <v>126</v>
      </c>
      <c r="J53" s="18" t="s">
        <v>192</v>
      </c>
      <c r="K53" s="19"/>
      <c r="L53" s="20">
        <f>N53+P53</f>
        <v>518.04</v>
      </c>
      <c r="M53" s="19"/>
      <c r="N53" s="20">
        <v>518.04</v>
      </c>
      <c r="O53" s="19"/>
      <c r="P53" s="20"/>
      <c r="Q53" s="12"/>
      <c r="R53" s="13" t="s">
        <v>191</v>
      </c>
      <c r="S53" s="21"/>
      <c r="T53" s="15"/>
    </row>
    <row r="54" spans="1:20" ht="22.5" x14ac:dyDescent="0.2">
      <c r="A54" s="12">
        <v>40</v>
      </c>
      <c r="B54" s="13" t="s">
        <v>65</v>
      </c>
      <c r="C54" s="14" t="s">
        <v>66</v>
      </c>
      <c r="D54" s="13" t="s">
        <v>67</v>
      </c>
      <c r="E54" s="15"/>
      <c r="F54" s="12" t="s">
        <v>126</v>
      </c>
      <c r="G54" s="16"/>
      <c r="H54" s="17">
        <v>75</v>
      </c>
      <c r="I54" s="18"/>
      <c r="J54" s="18"/>
      <c r="K54" s="19"/>
      <c r="L54" s="20"/>
      <c r="M54" s="19"/>
      <c r="N54" s="20"/>
      <c r="O54" s="19"/>
      <c r="P54" s="20"/>
      <c r="Q54" s="12"/>
      <c r="R54" s="13"/>
      <c r="S54" s="21"/>
      <c r="T54" s="15"/>
    </row>
    <row r="55" spans="1:20" ht="33.75" x14ac:dyDescent="0.2">
      <c r="A55" s="12">
        <v>41</v>
      </c>
      <c r="B55" s="13" t="s">
        <v>175</v>
      </c>
      <c r="C55" s="14" t="s">
        <v>174</v>
      </c>
      <c r="D55" s="13" t="s">
        <v>176</v>
      </c>
      <c r="E55" s="15" t="s">
        <v>146</v>
      </c>
      <c r="F55" s="12" t="s">
        <v>152</v>
      </c>
      <c r="G55" s="16"/>
      <c r="H55" s="17"/>
      <c r="I55" s="18" t="s">
        <v>126</v>
      </c>
      <c r="J55" s="18" t="s">
        <v>177</v>
      </c>
      <c r="K55" s="19"/>
      <c r="L55" s="20">
        <f>N55+P55</f>
        <v>378.92</v>
      </c>
      <c r="M55" s="19"/>
      <c r="N55" s="20">
        <f>378.42+0.5</f>
        <v>378.92</v>
      </c>
      <c r="O55" s="19"/>
      <c r="P55" s="20"/>
      <c r="Q55" s="12"/>
      <c r="R55" s="13"/>
      <c r="S55" s="21"/>
      <c r="T55" s="15"/>
    </row>
    <row r="56" spans="1:20" ht="33.75" x14ac:dyDescent="0.2">
      <c r="A56" s="12">
        <v>42</v>
      </c>
      <c r="B56" s="13" t="s">
        <v>170</v>
      </c>
      <c r="C56" s="14" t="s">
        <v>171</v>
      </c>
      <c r="D56" s="13" t="s">
        <v>172</v>
      </c>
      <c r="E56" s="15" t="s">
        <v>146</v>
      </c>
      <c r="F56" s="12" t="s">
        <v>152</v>
      </c>
      <c r="G56" s="16"/>
      <c r="H56" s="17"/>
      <c r="I56" s="18" t="s">
        <v>126</v>
      </c>
      <c r="J56" s="18" t="s">
        <v>173</v>
      </c>
      <c r="K56" s="19"/>
      <c r="L56" s="20">
        <f>N56+P56</f>
        <v>15.55</v>
      </c>
      <c r="M56" s="19"/>
      <c r="N56" s="20">
        <f>13.3+2.25</f>
        <v>15.55</v>
      </c>
      <c r="O56" s="19"/>
      <c r="P56" s="20"/>
      <c r="Q56" s="12"/>
      <c r="R56" s="13"/>
      <c r="S56" s="21"/>
      <c r="T56" s="15"/>
    </row>
    <row r="57" spans="1:20" ht="22.5" x14ac:dyDescent="0.2">
      <c r="A57" s="12">
        <v>43</v>
      </c>
      <c r="B57" s="13" t="s">
        <v>141</v>
      </c>
      <c r="C57" s="14" t="s">
        <v>81</v>
      </c>
      <c r="D57" s="13" t="s">
        <v>82</v>
      </c>
      <c r="E57" s="15"/>
      <c r="F57" s="12" t="s">
        <v>126</v>
      </c>
      <c r="G57" s="16"/>
      <c r="H57" s="17">
        <v>8</v>
      </c>
      <c r="I57" s="18"/>
      <c r="J57" s="18"/>
      <c r="K57" s="19"/>
      <c r="L57" s="20"/>
      <c r="M57" s="19"/>
      <c r="N57" s="20"/>
      <c r="O57" s="19"/>
      <c r="P57" s="20"/>
      <c r="Q57" s="12"/>
      <c r="R57" s="13"/>
      <c r="S57" s="21"/>
      <c r="T57" s="15"/>
    </row>
    <row r="58" spans="1:20" ht="101.25" x14ac:dyDescent="0.2">
      <c r="A58" s="12">
        <v>44</v>
      </c>
      <c r="B58" s="13" t="s">
        <v>144</v>
      </c>
      <c r="C58" s="14" t="s">
        <v>112</v>
      </c>
      <c r="D58" s="13" t="s">
        <v>113</v>
      </c>
      <c r="E58" s="15"/>
      <c r="F58" s="12" t="s">
        <v>126</v>
      </c>
      <c r="G58" s="16"/>
      <c r="H58" s="17">
        <v>855.63</v>
      </c>
      <c r="I58" s="18"/>
      <c r="J58" s="18"/>
      <c r="K58" s="19"/>
      <c r="L58" s="20"/>
      <c r="M58" s="19"/>
      <c r="N58" s="20"/>
      <c r="O58" s="19"/>
      <c r="P58" s="20"/>
      <c r="Q58" s="12"/>
      <c r="R58" s="13"/>
      <c r="S58" s="21"/>
      <c r="T58" s="15" t="s">
        <v>143</v>
      </c>
    </row>
  </sheetData>
  <sortState ref="A13:T58">
    <sortCondition ref="B13:B54"/>
  </sortState>
  <mergeCells count="38">
    <mergeCell ref="I45:I46"/>
    <mergeCell ref="J45:J4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7:C7"/>
    <mergeCell ref="D7:T7"/>
    <mergeCell ref="A8:C8"/>
    <mergeCell ref="D8:T8"/>
    <mergeCell ref="A9:C9"/>
    <mergeCell ref="D9:T9"/>
    <mergeCell ref="A26:A27"/>
    <mergeCell ref="B26:B27"/>
    <mergeCell ref="C26:C27"/>
    <mergeCell ref="D26:D27"/>
    <mergeCell ref="A10:C10"/>
    <mergeCell ref="D10:T10"/>
    <mergeCell ref="F26:F27"/>
    <mergeCell ref="I26:I27"/>
    <mergeCell ref="J26:J27"/>
    <mergeCell ref="G26:G27"/>
    <mergeCell ref="H26:H27"/>
    <mergeCell ref="H45:H46"/>
    <mergeCell ref="G45:G46"/>
    <mergeCell ref="A45:A46"/>
    <mergeCell ref="B45:B46"/>
    <mergeCell ref="C45:C46"/>
    <mergeCell ref="D45:D46"/>
    <mergeCell ref="F45:F46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2.75" x14ac:dyDescent="0.2"/>
  <sheetData/>
  <sortState ref="A1:A2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U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C T l g t W B A g A A B d 8 A A A T A A A A R m 9 y b X V s Y X M v U 2 V j d G l v b j E u b e y d 3 X L a O B T H 7 z u T d 9 C Q G 5 g J r i W D g d n J h Z P Q r v O B G Q z M b J o O o w Q l N Q G b s Q 2 7 m 0 x v t z f t O 2 x f p F f k v V b + C i k W W x x M g s H N R Y M k S z L + H f n o 6 C / F I l e 2 Z u h A 9 f 6 H v + 2 8 2 X l j f c I m 6 Y L d T B N f 9 g n P l 0 G 2 j m 8 I K O Q y Y B / 0 i b 3 z B t B / q j E y r w h N q X e v O b e o l X 2 n 9 Q l 3 a O g 2 0 W 0 r m 7 m 4 M L U / y a V 1 U c M 3 R v e S 6 B i 0 t R 6 Z f M E X q M A J C O R B s 3 o m A b U p n 1 Z B l z P o D 6 i P + h h k V T s P y 0 I e 8 a i Q u 3 B q 1 6 5 w v j t 6 + K F r V x o 3 7 F 5 n c n v g g z w Y 9 s m A N o a d 7 u 9 n I C d k P u b 2 v A 4 + d n / f 7 + v 9 B 7 m 7 / 3 h X m Y + f P x x h G 3 / 0 i + 9 m 6 q Y x M G x 6 6 7 8 T 3 C W m 5 d y u W 5 r z c / z 0 b F A F 7 Y G f I / X 7 6 h X u Y 9 P a t 8 0 R e e z D b u b w E 9 Z v a J 3 N v 4 d k W m H T x L p 1 b Z i D Q 6 M / G u h O p p V l 9 G D v / j 7 T O M j s A V m 3 x Q L n l P u 8 B + 4 z i s x I r E n n c n s 3 2 7 / O t Y + r D a V d k 0 8 k W s q m + c A m f 9 l u I e m o U V W l X 5 W S z 2 u K 6 h Z S D t r V 8 6 r 7 a 7 b a a u S C o v p o c E l M t 3 D r S F Z o c p 3 Q 7 5 g + i h s y 7 V K 9 I b V r E l D U m t L 2 G s 0 e N J T j a l s G D W n y t V W T 9 t z U 1 n u l r T Q k I A P 1 l M u F u n M k N V t n b s E j R a 3 L x 9 X J P 4 9 9 7 m L b a 6 s t q 3 L N a + R E O p O a N a / X a l O p V 0 M 1 t h t q c 3 7 Z 2 V v 5 n N t 5 o + n M R 8 o 0 m Y p v M s V k m k y F b T K V s M l E o D u o x E H a S 4 d h h L 0 M N C 9 D C D 1 H L 7 0 w J 7 3 I o N X L E e c A 6 + W W 5 t R X D k H n p V f m l I f 8 8 j B B 3 o d J T C R M t P s s m O g 3 s z x M k E 9 h i g g T 9 G E q J R M m y I Y J x g E T 3 D q Y p h l R M S r 5 G M F 4 n c I i V 6 E Y 0 T d y H R x I t R M 5 w O j A J J N v Z K x N v m g e T Q U H p u I j T G D c I 6 Y x 1 r V b H A m n E h u n 0 t K + I S y 9 n m + Y P M c w k r 8 3 d e H i 8 / e e b w j B 5 A g W E 2 0 I 7 E k S L M c x r p Y 3 Y l y d S a / 8 b 2 1 L j q 7 B 9 A G K i Y a K P Y 2 A c U w j Y C W F K h p U K J h G w F K S o U L s 6 Q S K Y z q B + B S q i F A F 0 w l Y T j R U 7 G k F i m N a g R a d V r C e 3 V Y y h Q K m K o l m C r G Z Q n E w h d K B K i J U g g 8 V 4 h M N l c C G S o g D K m F T o Y o / / o E K A U 4 w 0 T g V 2 D g V 4 s C p k I 5 R E a E q B l C h R E N V Z E N V j A O q Y g p V R K j E A C o h 0 V C J b K j E O K A S U w 8 9 G l N B 9 B 8 l O v q P 2 N F / V I q D q V L q T C 2 M U x B D R 4 m O o S N 2 D B 3 F E U N H a Q w 9 K l R B D B 0 l O o a O 2 D F 0 F E c M H a U x 9 I h Q C U E M H S U 6 h i 6 w Y + h C H D F 0 g U 9 f f A v j F E T P U a K j 5 w I 7 e i 7 E E T 0 X Y D p G R Y Q K b Q Z U 7 P C 5 g J a W 5 g g o l e Y s I M 3 x K l q d P I f V 8 o p E O v z j K m U + 7 s g a 5 K l R v K v S 5 6 G C H u e b R I P m 3 3 q y R w H 6 1 l A 3 t b 5 x A 9 y k j p O U d 3 L o x Z 0 S B 0 D d G G o W M C 7 H 5 A 6 D O z w m X a J r n 8 A I D A 2 r 7 x j P A N z q P e 0 G D 2 i 1 M 8 3 l a C V D w 6 Y V Y N 2 I J P N m j 9 s 8 X H 5 n B H w Z E 9 t l 2 B O + 0 8 Z P x p w Q l s y d E 1 L X J B Y G G r B 6 p K s 9 f L d J + D p L N 8 Z O k a 5 h D V 0 A i E u n b e K H H 5 e a H r 5 C v t M N a 6 4 R P n d L Q d z T G V i k / E i n 7 W p L B S F + A Y J o Z j g f m l o P j / s 9 F 9 D g 5 j E Y 3 f k 5 Z J r o Q E + / T 4 f 7 u l p f 0 Q 6 E q G h W 0 k 0 7 2 6 L N 5 F e i d V 9 T k 1 m L f R Z J i 5 C v Q B k f + B r l r Y A u 3 Y + x T r r h Y O p X 2 Q r 2 2 D N E G I f A C q Y C q 6 j s B Q I r y G 8 F f G w h F o x D i A W F d D 0 6 G n u B G g v C r W C P r d q C c a i 2 Y C F l L x p 7 g W g L o q 1 g j y 3 u g n G I u 2 A q 7 o o a F J o e z Q K y c f O H I O W v U A B H 1 f e N a l U F q t J q / h 6 Q 2 D a 6 e g / r L o q C W P o Z x f z Q D W c + L / C / y e e 1 / M x H G v l Z W c B / e v 7 K 5 t j F O h z K k s Z 3 n p z G s j F o R Q g d R j 0 G g V / H a D t Y 7 X g 7 0 + Q q V l p n m q A t A P l M a c v + A E q H 8 B P l u A V U 7 6 N y R H s r u 7 8 2 p P P T 1 u R r T X E / O e 0 r S w 2 0 4 k r O h q O W I F B L O G z 8 Q V 8 P p 4 A + E 1 l q y o e z h 8 o A o R K P 2 I B n q 8 t 5 c X m f Q 0 y X m 7 Z P b 1 B a y f F v L 2 4 V b H 0 8 v / z p O P w L n Y 4 T x r / D c G 8 6 Y c + m E 3 Z q O g U G 1 Z 3 i H L I 6 Y r i C s A P T K c + 5 / B Y P s K 1 j F 0 f L N o Y 4 l l l i w n H c s o M 8 Q f I H 6 J n b W q M R u r J K L / 5 l z S K V y i T f d 3 n i w I P A Q j w H H j x x 3 m X f d w f L + + 3 l l Q V I R E 8 T q Z x W W 2 d A a h w o j 9 H r h 3 + 1 h + / + B B b y L v 1 i 7 k k o O g 9 s z x L S t 8 L G 4 5 + M N 4 O Q a M t I T 3 F e p 3 X C q R g x 4 S N u K j R c J 6 y m c s O k Y 5 V K C d d T S p h 0 r t Z B J p g O V 2 G V Y N K 5 S h W A 6 6 k A T D p X 6 6 D u W 9 v 3 I L N j L 6 P v g 4 m m a n H d X t Q l / m I a J n m F d f 4 n Y U J 5 d W F C c W X 6 Q s q / w D k C V + 6 I O + M A v c g a 9 W 1 N v 3 k M l L d O p S e 7 p s s F Z 9 e 0 m C / m n T 8 0 4 + 2 X 1 g b G W N M J 0 I K d 0 2 5 9 X W 7 A g a t Q f T S b + P u k Q R b m t k 0 e 0 H i m o b C 3 S 7 v W w z a X U O r Q x G P d 2 T g 9 + a b p j j p 5 8 o 1 + N N z t 1 G / B N b 6 1 R 6 a 3 0 v m 2 a 9 z i O 2 A A a 4 x v j Z 7 3 V L V Y V u I L 2 w v v 4 q v 4 0 c O A M 6 f c s d 7 a s b u p M + l i b O s g w v Y y s v g i S n R G y q 8 x l 4 k V k k o K y Q u v J y R u I P l J F r y 9 j G z e 2 k C s k A g r O Z A i U Y A s H j W L O g 8 V X t u V B r 9 0 o 1 l z 0 G W 8 a N d r n v G k g e d F e 1 n P 9 K T / A w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C T l g t W B A g A A B d 8 A A A T A A A A A A A A A A A A A A A A A O g D A A B G b 3 J t d W x h c y 9 T Z W N 0 a W 9 u M S 5 t U E s F B g A A A A A D A A M A w g A A A B 0 M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O d g I A A A A A A K x 2 A g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M 6 N D Y u M z g 5 M j M y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Q 4 O j Q w L j Y w M T Q y O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M 6 N D I u M j E 1 N j A 1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U 2 O j Q 4 L j k x O T Q 5 M D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M 6 M T U u O D E 2 N j M 0 N 1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1 O j E 5 L j A 1 M j M z O D l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M T o y O S 4 1 N z M y N T k 0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M 6 N T c u N j Y w M D c 1 O F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c 6 M T E u N j g 1 N T Q z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I x O j E 0 L j U x N T k 1 M D V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z M F Q w O D o z M j o 0 O S 4 1 M T U 2 M z Q 5 W i I v P j x F b n R y e S B U e X B l P S J G a W x s Q 2 9 s d W 1 u V H l w Z X M i I F Z h b H V l P S J z Q X d Z R E J n W U Y i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y M D o 0 O C 4 y N z U y N D k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y O j U 3 L j Y 5 N T A w M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z o y M S 4 2 O D Y 1 O T A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N D o z M i 4 4 O D A 0 O T g y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Q 6 N T g u O T c w M j M 0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D c 6 M D g 6 N D g u N z E 1 N j A x N V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w N z o w O T o z M i 4 y N j E 1 M z g 2 W i I v P j x F b n R y e S B U e X B l P S J G a W x s Q 2 9 s d W 1 u V H l w Z X M i I F Z h b H V l P S J z Q X d Z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A 3 O j E w O j Q w L j U w M j g w O D J a I i 8 + P E V u d H J 5 I F R 5 c G U 9 I k Z p b G x D b 2 x 1 b W 5 U e X B l c y I g V m F s d W U 9 I n N B d 0 1 H Q m d N R U J n T U c i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x M l Q w N z o 0 M j o y O S 4 3 M D Y 5 N D I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J U M D c 6 N D M 6 M z I u N D Y 5 N D M 2 O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2 t h b W F 0 b m F c b n N 0 b 3 B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3 I C h Q Y W d l I D U p L 0 F 1 d G 9 S Z W 1 v d m V k Q 2 9 s d W 1 u c z E u e 0 N v b H V t b j E s M H 0 m c X V v d D s s J n F 1 b 3 Q 7 U 2 V j d G l v b j E v V G F i b G U w M D c g K F B h Z 2 U g N S k v Q X V 0 b 1 J l b W 9 2 Z W R D b 2 x 1 b W 5 z M S 5 7 X z E s M X 0 m c X V v d D s s J n F 1 b 3 Q 7 U 2 V j d G l v b j E v V G F i b G U w M D c g K F B h Z 2 U g N S k v Q X V 0 b 1 J l b W 9 2 Z W R D b 2 x 1 b W 5 z M S 5 7 X z I s M n 0 m c X V v d D s s J n F 1 b 3 Q 7 U 2 V j d G l v b j E v V G F i b G U w M D c g K F B h Z 2 U g N S k v Q X V 0 b 1 J l b W 9 2 Z W R D b 2 x 1 b W 5 z M S 5 7 X z M s M 3 0 m c X V v d D s s J n F 1 b 3 Q 7 U 2 V j d G l v b j E v V G F i b G U w M D c g K F B h Z 2 U g N S k v Q X V 0 b 1 J l b W 9 2 Z W R D b 2 x 1 b W 5 z M S 5 7 X z Q s N H 0 m c X V v d D s s J n F 1 b 3 Q 7 U 2 V j d G l v b j E v V G F i b G U w M D c g K F B h Z 2 U g N S k v Q X V 0 b 1 J l b W 9 2 Z W R D b 2 x 1 b W 5 z M S 5 7 X z U s N X 0 m c X V v d D s s J n F 1 b 3 Q 7 U 2 V j d G l v b j E v V G F i b G U w M D c g K F B h Z 2 U g N S k v Q X V 0 b 1 J l b W 9 2 Z W R D b 2 x 1 b W 5 z M S 5 7 X z Y s N n 0 m c X V v d D s s J n F 1 b 3 Q 7 U 2 V j d G l v b j E v V G F i b G U w M D c g K F B h Z 2 U g N S k v Q X V 0 b 1 J l b W 9 2 Z W R D b 2 x 1 b W 5 z M S 5 7 X z c s N 3 0 m c X V v d D s s J n F 1 b 3 Q 7 U 2 V j d G l v b j E v V G F i b G U w M D c g K F B h Z 2 U g N S k v Q X V 0 b 1 J l b W 9 2 Z W R D b 2 x 1 b W 5 z M S 5 7 X z g s O H 0 m c X V v d D s s J n F 1 b 3 Q 7 U 2 V j d G l v b j E v V G F i b G U w M D c g K F B h Z 2 U g N S k v Q X V 0 b 1 J l b W 9 2 Z W R D b 2 x 1 b W 5 z M S 5 7 a 2 F t Y X R u Y V x u c 3 R v c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U p L 0 F 1 d G 9 S Z W 1 v d m V k Q 2 9 s d W 1 u c z E u e 0 N v b H V t b j E s M H 0 m c X V v d D s s J n F 1 b 3 Q 7 U 2 V j d G l v b j E v V G F i b G U w M D c g K F B h Z 2 U g N S k v Q X V 0 b 1 J l b W 9 2 Z W R D b 2 x 1 b W 5 z M S 5 7 X z E s M X 0 m c X V v d D s s J n F 1 b 3 Q 7 U 2 V j d G l v b j E v V G F i b G U w M D c g K F B h Z 2 U g N S k v Q X V 0 b 1 J l b W 9 2 Z W R D b 2 x 1 b W 5 z M S 5 7 X z I s M n 0 m c X V v d D s s J n F 1 b 3 Q 7 U 2 V j d G l v b j E v V G F i b G U w M D c g K F B h Z 2 U g N S k v Q X V 0 b 1 J l b W 9 2 Z W R D b 2 x 1 b W 5 z M S 5 7 X z M s M 3 0 m c X V v d D s s J n F 1 b 3 Q 7 U 2 V j d G l v b j E v V G F i b G U w M D c g K F B h Z 2 U g N S k v Q X V 0 b 1 J l b W 9 2 Z W R D b 2 x 1 b W 5 z M S 5 7 X z Q s N H 0 m c X V v d D s s J n F 1 b 3 Q 7 U 2 V j d G l v b j E v V G F i b G U w M D c g K F B h Z 2 U g N S k v Q X V 0 b 1 J l b W 9 2 Z W R D b 2 x 1 b W 5 z M S 5 7 X z U s N X 0 m c X V v d D s s J n F 1 b 3 Q 7 U 2 V j d G l v b j E v V G F i b G U w M D c g K F B h Z 2 U g N S k v Q X V 0 b 1 J l b W 9 2 Z W R D b 2 x 1 b W 5 z M S 5 7 X z Y s N n 0 m c X V v d D s s J n F 1 b 3 Q 7 U 2 V j d G l v b j E v V G F i b G U w M D c g K F B h Z 2 U g N S k v Q X V 0 b 1 J l b W 9 2 Z W R D b 2 x 1 b W 5 z M S 5 7 X z c s N 3 0 m c X V v d D s s J n F 1 b 3 Q 7 U 2 V j d G l v b j E v V G F i b G U w M D c g K F B h Z 2 U g N S k v Q X V 0 b 1 J l b W 9 2 Z W R D b 2 x 1 b W 5 z M S 5 7 X z g s O H 0 m c X V v d D s s J n F 1 b 3 Q 7 U 2 V j d G l v b j E v V G F i b G U w M D c g K F B h Z 2 U g N S k v Q X V 0 b 1 J l b W 9 2 Z W R D b 2 x 1 b W 5 z M S 5 7 a 2 F t Y X R u Y V x u c 3 R v c G E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J U M D c 6 N D U 6 M D E u O D k z N j k z N l o i L z 4 8 R W 5 0 c n k g V H l w Z T 0 i R m l s b E N v b H V t b l R 5 c G V z I i B W Y W x 1 Z T 0 i c 0 F 3 T U d C Z 1 V F Q m d N R U J n P T 0 i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J U M D c 6 N D U 6 M j g u N z E w O T Y 3 M l o i L z 4 8 R W 5 0 c n k g V H l w Z T 0 i R m l s b E N v b H V t b l R 5 c G V z I i B W Y W x 1 Z T 0 i c 0 F 3 T U d C Z 1 V F Q m d Z R y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D g 6 N T A u N T Y w N z U w M F o i L z 4 8 R W 5 0 c n k g V H l w Z T 0 i R m l s b E N v b H V t b l R 5 c G V z I i B W Y W x 1 Z T 0 i c 0 F 3 T U d C Z 1 V F Q m d N R U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I p L 0 F 1 d G 9 S Z W 1 v d m V k Q 2 9 s d W 1 u c z E u e 1 J C L D B 9 J n F 1 b 3 Q 7 L C Z x d W 9 0 O 1 N l Y 3 R p b 2 4 x L 1 R h Y m x l M D A 4 I C h Q Y W d l I D U p I C g y K S 9 B d X R v U m V t b 3 Z l Z E N v b H V t b n M x L n t P S U I s M X 0 m c X V v d D s s J n F 1 b 3 Q 7 U 2 V j d G l v b j E v V G F i b G U w M D g g K F B h Z 2 U g N S k g K D I p L 0 F 1 d G 9 S Z W 1 v d m V k Q 2 9 s d W 1 u c z E u e 0 5 B W k l W X G 5 W S k V S T 1 Z O S U t B L D J 9 J n F 1 b 3 Q 7 L C Z x d W 9 0 O 1 N l Y 3 R p b 2 4 x L 1 R h Y m x l M D A 4 I C h Q Y W d l I D U p I C g y K S 9 B d X R v U m V t b 3 Z l Z E N v b H V t b n M x L n t B R F J F U 0 F c b l Z K R V J P V k 5 J S 0 E s M 3 0 m c X V v d D s s J n F 1 b 3 Q 7 U 2 V j d G l v b j E v V G F i b G U w M D g g K F B h Z 2 U g N S k g K D I p L 0 F 1 d G 9 S Z W 1 v d m V k Q 2 9 s d W 1 u c z E u e 0 l a T k 9 T X G 5 P Q l Z F W k V c b i h F V V I p L D R 9 J n F 1 b 3 Q 7 L C Z x d W 9 0 O 1 N l Y 3 R p b 2 4 x L 1 R h Y m x l M D A 4 I C h Q Y W d l I D U p I C g y K S 9 B d X R v U m V t b 3 Z l Z E N v b H V t b n M x L n t V R E l P L D V 9 J n F 1 b 3 Q 7 L C Z x d W 9 0 O 1 N l Y 3 R p b 2 4 x L 1 R h Y m x l M D A 4 I C h Q Y W d l I D U p I C g y K S 9 B d X R v U m V t b 3 Z l Z E N v b H V t b n M x L n t Q U k F W T k F c b k 9 T T k 9 W Q S w 2 f S Z x d W 9 0 O y w m c X V v d D t T Z W N 0 a W 9 u M S 9 U Y W J s Z T A w O C A o U G F n Z S A 1 K S A o M i k v Q X V 0 b 1 J l b W 9 2 Z W R D b 2 x 1 b W 5 z M S 5 7 R E F U V U 1 c b k R P U 1 B J S k X E h k E s N 3 0 m c X V v d D s s J n F 1 b 3 Q 7 U 2 V j d G l v b j E v V G F i b G U w M D g g K F B h Z 2 U g N S k g K D I p L 0 F 1 d G 9 S Z W 1 v d m V k Q 2 9 s d W 1 u c z E u e 1 Z J U 0 l O Q V x u S 0 F N Q V R O R V x u U 1 R P U E U s O H 0 m c X V v d D s s J n F 1 b 3 Q 7 U 2 V j d G l v b j E v V G F i b G U w M D g g K F B h Z 2 U g N S k g K D I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g K D I p L 0 F 1 d G 9 S Z W 1 v d m V k Q 2 9 s d W 1 u c z E u e 1 J C L D B 9 J n F 1 b 3 Q 7 L C Z x d W 9 0 O 1 N l Y 3 R p b 2 4 x L 1 R h Y m x l M D A 4 I C h Q Y W d l I D U p I C g y K S 9 B d X R v U m V t b 3 Z l Z E N v b H V t b n M x L n t P S U I s M X 0 m c X V v d D s s J n F 1 b 3 Q 7 U 2 V j d G l v b j E v V G F i b G U w M D g g K F B h Z 2 U g N S k g K D I p L 0 F 1 d G 9 S Z W 1 v d m V k Q 2 9 s d W 1 u c z E u e 0 5 B W k l W X G 5 W S k V S T 1 Z O S U t B L D J 9 J n F 1 b 3 Q 7 L C Z x d W 9 0 O 1 N l Y 3 R p b 2 4 x L 1 R h Y m x l M D A 4 I C h Q Y W d l I D U p I C g y K S 9 B d X R v U m V t b 3 Z l Z E N v b H V t b n M x L n t B R F J F U 0 F c b l Z K R V J P V k 5 J S 0 E s M 3 0 m c X V v d D s s J n F 1 b 3 Q 7 U 2 V j d G l v b j E v V G F i b G U w M D g g K F B h Z 2 U g N S k g K D I p L 0 F 1 d G 9 S Z W 1 v d m V k Q 2 9 s d W 1 u c z E u e 0 l a T k 9 T X G 5 P Q l Z F W k V c b i h F V V I p L D R 9 J n F 1 b 3 Q 7 L C Z x d W 9 0 O 1 N l Y 3 R p b 2 4 x L 1 R h Y m x l M D A 4 I C h Q Y W d l I D U p I C g y K S 9 B d X R v U m V t b 3 Z l Z E N v b H V t b n M x L n t V R E l P L D V 9 J n F 1 b 3 Q 7 L C Z x d W 9 0 O 1 N l Y 3 R p b 2 4 x L 1 R h Y m x l M D A 4 I C h Q Y W d l I D U p I C g y K S 9 B d X R v U m V t b 3 Z l Z E N v b H V t b n M x L n t Q U k F W T k F c b k 9 T T k 9 W Q S w 2 f S Z x d W 9 0 O y w m c X V v d D t T Z W N 0 a W 9 u M S 9 U Y W J s Z T A w O C A o U G F n Z S A 1 K S A o M i k v Q X V 0 b 1 J l b W 9 2 Z W R D b 2 x 1 b W 5 z M S 5 7 R E F U V U 1 c b k R P U 1 B J S k X E h k E s N 3 0 m c X V v d D s s J n F 1 b 3 Q 7 U 2 V j d G l v b j E v V G F i b G U w M D g g K F B h Z 2 U g N S k g K D I p L 0 F 1 d G 9 S Z W 1 v d m V k Q 2 9 s d W 1 u c z E u e 1 Z J U 0 l O Q V x u S 0 F N Q V R O R V x u U 1 R P U E U s O H 0 m c X V v d D s s J n F 1 b 3 Q 7 U 2 V j d G l v b j E v V G F i b G U w M D g g K F B h Z 2 U g N S k g K D I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w O T o y N C 4 1 M T g w N z g 0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w O j I 2 L j g 5 N j A 3 M j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g K D I p L 0 F 1 d G 9 S Z W 1 v d m V k Q 2 9 s d W 1 u c z E u e 0 N v b H V t b j E s M H 0 m c X V v d D s s J n F 1 b 3 Q 7 U 2 V j d G l v b j E v V G F i b G U w M T A g K F B h Z 2 U g N y k g K D I p L 0 F 1 d G 9 S Z W 1 v d m V k Q 2 9 s d W 1 u c z E u e 0 N v b H V t b j I s M X 0 m c X V v d D s s J n F 1 b 3 Q 7 U 2 V j d G l v b j E v V G F i b G U w M T A g K F B h Z 2 U g N y k g K D I p L 0 F 1 d G 9 S Z W 1 v d m V k Q 2 9 s d W 1 u c z E u e 0 N v b H V t b j M s M n 0 m c X V v d D s s J n F 1 b 3 Q 7 U 2 V j d G l v b j E v V G F i b G U w M T A g K F B h Z 2 U g N y k g K D I p L 0 F 1 d G 9 S Z W 1 v d m V k Q 2 9 s d W 1 u c z E u e 0 N v b H V t b j Q s M 3 0 m c X V v d D s s J n F 1 b 3 Q 7 U 2 V j d G l v b j E v V G F i b G U w M T A g K F B h Z 2 U g N y k g K D I p L 0 F 1 d G 9 S Z W 1 v d m V k Q 2 9 s d W 1 u c z E u e 0 N v b H V t b j U s N H 0 m c X V v d D s s J n F 1 b 3 Q 7 U 2 V j d G l v b j E v V G F i b G U w M T A g K F B h Z 2 U g N y k g K D I p L 0 F 1 d G 9 S Z W 1 v d m V k Q 2 9 s d W 1 u c z E u e 0 N v b H V t b j Y s N X 0 m c X V v d D s s J n F 1 b 3 Q 7 U 2 V j d G l v b j E v V G F i b G U w M T A g K F B h Z 2 U g N y k g K D I p L 0 F 1 d G 9 S Z W 1 v d m V k Q 2 9 s d W 1 u c z E u e 0 N v b H V t b j c s N n 0 m c X V v d D s s J n F 1 b 3 Q 7 U 2 V j d G l v b j E v V G F i b G U w M T A g K F B h Z 2 U g N y k g K D I p L 0 F 1 d G 9 S Z W 1 v d m V k Q 2 9 s d W 1 u c z E u e 0 N v b H V t b j g s N 3 0 m c X V v d D s s J n F 1 b 3 Q 7 U 2 V j d G l v b j E v V G F i b G U w M T A g K F B h Z 2 U g N y k g K D I p L 0 F 1 d G 9 S Z W 1 v d m V k Q 2 9 s d W 1 u c z E u e 0 N v b H V t b j k s O H 0 m c X V v d D s s J n F 1 b 3 Q 7 U 2 V j d G l v b j E v V G F i b G U w M T A g K F B h Z 2 U g N y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x O j A y L j U 2 N j k 4 O T N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A o M i k v Q X V 0 b 1 J l b W 9 2 Z W R D b 2 x 1 b W 5 z M S 5 7 Q 2 9 s d W 1 u M S w w f S Z x d W 9 0 O y w m c X V v d D t T Z W N 0 a W 9 u M S 9 U Y W J s Z T A x M S A o U G F n Z S A 4 K S A o M i k v Q X V 0 b 1 J l b W 9 2 Z W R D b 2 x 1 b W 5 z M S 5 7 Q 2 9 s d W 1 u M i w x f S Z x d W 9 0 O y w m c X V v d D t T Z W N 0 a W 9 u M S 9 U Y W J s Z T A x M S A o U G F n Z S A 4 K S A o M i k v Q X V 0 b 1 J l b W 9 2 Z W R D b 2 x 1 b W 5 z M S 5 7 Q 2 9 s d W 1 u M y w y f S Z x d W 9 0 O y w m c X V v d D t T Z W N 0 a W 9 u M S 9 U Y W J s Z T A x M S A o U G F n Z S A 4 K S A o M i k v Q X V 0 b 1 J l b W 9 2 Z W R D b 2 x 1 b W 5 z M S 5 7 Q 2 9 s d W 1 u N C w z f S Z x d W 9 0 O y w m c X V v d D t T Z W N 0 a W 9 u M S 9 U Y W J s Z T A x M S A o U G F n Z S A 4 K S A o M i k v Q X V 0 b 1 J l b W 9 2 Z W R D b 2 x 1 b W 5 z M S 5 7 Q 2 9 s d W 1 u N S w 0 f S Z x d W 9 0 O y w m c X V v d D t T Z W N 0 a W 9 u M S 9 U Y W J s Z T A x M S A o U G F n Z S A 4 K S A o M i k v Q X V 0 b 1 J l b W 9 2 Z W R D b 2 x 1 b W 5 z M S 5 7 Q 2 9 s d W 1 u N i w 1 f S Z x d W 9 0 O y w m c X V v d D t T Z W N 0 a W 9 u M S 9 U Y W J s Z T A x M S A o U G F n Z S A 4 K S A o M i k v Q X V 0 b 1 J l b W 9 2 Z W R D b 2 x 1 b W 5 z M S 5 7 Q 2 9 s d W 1 u N y w 2 f S Z x d W 9 0 O y w m c X V v d D t T Z W N 0 a W 9 u M S 9 U Y W J s Z T A x M S A o U G F n Z S A 4 K S A o M i k v Q X V 0 b 1 J l b W 9 2 Z W R D b 2 x 1 b W 5 z M S 5 7 Q 2 9 s d W 1 u O C w 3 f S Z x d W 9 0 O y w m c X V v d D t T Z W N 0 a W 9 u M S 9 U Y W J s Z T A x M S A o U G F n Z S A 4 K S A o M i k v Q X V 0 b 1 J l b W 9 2 Z W R D b 2 x 1 b W 5 z M S 5 7 Q 2 9 s d W 1 u O S w 4 f S Z x d W 9 0 O y w m c X V v d D t T Z W N 0 a W 9 u M S 9 U Y W J s Z T A x M S A o U G F n Z S A 4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T E 6 M j c u N D M 5 M D k 4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y O j I x L j E z O D I 0 M T l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I C g y K S 9 B d X R v U m V t b 3 Z l Z E N v b H V t b n M x L n t D b 2 x 1 b W 4 x L D B 9 J n F 1 b 3 Q 7 L C Z x d W 9 0 O 1 N l Y 3 R p b 2 4 x L 1 R h Y m x l M D E z I C h Q Y W d l I D E w K S A o M i k v Q X V 0 b 1 J l b W 9 2 Z W R D b 2 x 1 b W 5 z M S 5 7 Q 2 9 s d W 1 u M i w x f S Z x d W 9 0 O y w m c X V v d D t T Z W N 0 a W 9 u M S 9 U Y W J s Z T A x M y A o U G F n Z S A x M C k g K D I p L 0 F 1 d G 9 S Z W 1 v d m V k Q 2 9 s d W 1 u c z E u e 0 N v b H V t b j M s M n 0 m c X V v d D s s J n F 1 b 3 Q 7 U 2 V j d G l v b j E v V G F i b G U w M T M g K F B h Z 2 U g M T A p I C g y K S 9 B d X R v U m V t b 3 Z l Z E N v b H V t b n M x L n t D b 2 x 1 b W 4 0 L D N 9 J n F 1 b 3 Q 7 L C Z x d W 9 0 O 1 N l Y 3 R p b 2 4 x L 1 R h Y m x l M D E z I C h Q Y W d l I D E w K S A o M i k v Q X V 0 b 1 J l b W 9 2 Z W R D b 2 x 1 b W 5 z M S 5 7 Q 2 9 s d W 1 u N S w 0 f S Z x d W 9 0 O y w m c X V v d D t T Z W N 0 a W 9 u M S 9 U Y W J s Z T A x M y A o U G F n Z S A x M C k g K D I p L 0 F 1 d G 9 S Z W 1 v d m V k Q 2 9 s d W 1 u c z E u e 0 N v b H V t b j Y s N X 0 m c X V v d D s s J n F 1 b 3 Q 7 U 2 V j d G l v b j E v V G F i b G U w M T M g K F B h Z 2 U g M T A p I C g y K S 9 B d X R v U m V t b 3 Z l Z E N v b H V t b n M x L n t D b 2 x 1 b W 4 3 L D Z 9 J n F 1 b 3 Q 7 L C Z x d W 9 0 O 1 N l Y 3 R p b 2 4 x L 1 R h Y m x l M D E z I C h Q Y W d l I D E w K S A o M i k v Q X V 0 b 1 J l b W 9 2 Z W R D b 2 x 1 b W 5 z M S 5 7 Q 2 9 s d W 1 u O C w 3 f S Z x d W 9 0 O y w m c X V v d D t T Z W N 0 a W 9 u M S 9 U Y W J s Z T A x M y A o U G F n Z S A x M C k g K D I p L 0 F 1 d G 9 S Z W 1 v d m V k Q 2 9 s d W 1 u c z E u e 0 N v b H V t b j k s O H 0 m c X V v d D s s J n F 1 b 3 Q 7 U 2 V j d G l v b j E v V G F i b G U w M T M g K F B h Z 2 U g M T A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I C g y K S 9 B d X R v U m V t b 3 Z l Z E N v b H V t b n M x L n t D b 2 x 1 b W 4 x L D B 9 J n F 1 b 3 Q 7 L C Z x d W 9 0 O 1 N l Y 3 R p b 2 4 x L 1 R h Y m x l M D E z I C h Q Y W d l I D E w K S A o M i k v Q X V 0 b 1 J l b W 9 2 Z W R D b 2 x 1 b W 5 z M S 5 7 Q 2 9 s d W 1 u M i w x f S Z x d W 9 0 O y w m c X V v d D t T Z W N 0 a W 9 u M S 9 U Y W J s Z T A x M y A o U G F n Z S A x M C k g K D I p L 0 F 1 d G 9 S Z W 1 v d m V k Q 2 9 s d W 1 u c z E u e 0 N v b H V t b j M s M n 0 m c X V v d D s s J n F 1 b 3 Q 7 U 2 V j d G l v b j E v V G F i b G U w M T M g K F B h Z 2 U g M T A p I C g y K S 9 B d X R v U m V t b 3 Z l Z E N v b H V t b n M x L n t D b 2 x 1 b W 4 0 L D N 9 J n F 1 b 3 Q 7 L C Z x d W 9 0 O 1 N l Y 3 R p b 2 4 x L 1 R h Y m x l M D E z I C h Q Y W d l I D E w K S A o M i k v Q X V 0 b 1 J l b W 9 2 Z W R D b 2 x 1 b W 5 z M S 5 7 Q 2 9 s d W 1 u N S w 0 f S Z x d W 9 0 O y w m c X V v d D t T Z W N 0 a W 9 u M S 9 U Y W J s Z T A x M y A o U G F n Z S A x M C k g K D I p L 0 F 1 d G 9 S Z W 1 v d m V k Q 2 9 s d W 1 u c z E u e 0 N v b H V t b j Y s N X 0 m c X V v d D s s J n F 1 b 3 Q 7 U 2 V j d G l v b j E v V G F i b G U w M T M g K F B h Z 2 U g M T A p I C g y K S 9 B d X R v U m V t b 3 Z l Z E N v b H V t b n M x L n t D b 2 x 1 b W 4 3 L D Z 9 J n F 1 b 3 Q 7 L C Z x d W 9 0 O 1 N l Y 3 R p b 2 4 x L 1 R h Y m x l M D E z I C h Q Y W d l I D E w K S A o M i k v Q X V 0 b 1 J l b W 9 2 Z W R D b 2 x 1 b W 5 z M S 5 7 Q 2 9 s d W 1 u O C w 3 f S Z x d W 9 0 O y w m c X V v d D t T Z W N 0 a W 9 u M S 9 U Y W J s Z T A x M y A o U G F n Z S A x M C k g K D I p L 0 F 1 d G 9 S Z W 1 v d m V k Q 2 9 s d W 1 u c z E u e 0 N v b H V t b j k s O H 0 m c X V v d D s s J n F 1 b 3 Q 7 U 2 V j d G l v b j E v V G F i b G U w M T M g K F B h Z 2 U g M T A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T I 6 N T Q u M z Q x M T U y M 1 o i L z 4 8 R W 5 0 c n k g V H l w Z T 0 i R m l s b E N v b H V t b l R 5 c G V z I i B W Y W x 1 Z T 0 i c 0 F 3 T U d C Z 1 V F Q m d N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g K D I p L 0 F 1 d G 9 S Z W 1 v d m V k Q 2 9 s d W 1 u c z E u e 0 N v b H V t b j E s M H 0 m c X V v d D s s J n F 1 b 3 Q 7 U 2 V j d G l v b j E v V G F i b G U w M T Q g K F B h Z 2 U g M T E p I C g y K S 9 B d X R v U m V t b 3 Z l Z E N v b H V t b n M x L n t D b 2 x 1 b W 4 y L D F 9 J n F 1 b 3 Q 7 L C Z x d W 9 0 O 1 N l Y 3 R p b 2 4 x L 1 R h Y m x l M D E 0 I C h Q Y W d l I D E x K S A o M i k v Q X V 0 b 1 J l b W 9 2 Z W R D b 2 x 1 b W 5 z M S 5 7 Q 2 9 s d W 1 u M y w y f S Z x d W 9 0 O y w m c X V v d D t T Z W N 0 a W 9 u M S 9 U Y W J s Z T A x N C A o U G F n Z S A x M S k g K D I p L 0 F 1 d G 9 S Z W 1 v d m V k Q 2 9 s d W 1 u c z E u e 0 N v b H V t b j Q s M 3 0 m c X V v d D s s J n F 1 b 3 Q 7 U 2 V j d G l v b j E v V G F i b G U w M T Q g K F B h Z 2 U g M T E p I C g y K S 9 B d X R v U m V t b 3 Z l Z E N v b H V t b n M x L n t D b 2 x 1 b W 4 1 L D R 9 J n F 1 b 3 Q 7 L C Z x d W 9 0 O 1 N l Y 3 R p b 2 4 x L 1 R h Y m x l M D E 0 I C h Q Y W d l I D E x K S A o M i k v Q X V 0 b 1 J l b W 9 2 Z W R D b 2 x 1 b W 5 z M S 5 7 Q 2 9 s d W 1 u N i w 1 f S Z x d W 9 0 O y w m c X V v d D t T Z W N 0 a W 9 u M S 9 U Y W J s Z T A x N C A o U G F n Z S A x M S k g K D I p L 0 F 1 d G 9 S Z W 1 v d m V k Q 2 9 s d W 1 u c z E u e 0 N v b H V t b j c s N n 0 m c X V v d D s s J n F 1 b 3 Q 7 U 2 V j d G l v b j E v V G F i b G U w M T Q g K F B h Z 2 U g M T E p I C g y K S 9 B d X R v U m V t b 3 Z l Z E N v b H V t b n M x L n t D b 2 x 1 b W 4 4 L D d 9 J n F 1 b 3 Q 7 L C Z x d W 9 0 O 1 N l Y 3 R p b 2 4 x L 1 R h Y m x l M D E 0 I C h Q Y W d l I D E x K S A o M i k v Q X V 0 b 1 J l b W 9 2 Z W R D b 2 x 1 b W 5 z M S 5 7 Q 2 9 s d W 1 u O S w 4 f S Z x d W 9 0 O y w m c X V v d D t T Z W N 0 a W 9 u M S 9 U Y W J s Z T A x N C A o U G F n Z S A x M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g K D I p L 0 F 1 d G 9 S Z W 1 v d m V k Q 2 9 s d W 1 u c z E u e 0 N v b H V t b j E s M H 0 m c X V v d D s s J n F 1 b 3 Q 7 U 2 V j d G l v b j E v V G F i b G U w M T Q g K F B h Z 2 U g M T E p I C g y K S 9 B d X R v U m V t b 3 Z l Z E N v b H V t b n M x L n t D b 2 x 1 b W 4 y L D F 9 J n F 1 b 3 Q 7 L C Z x d W 9 0 O 1 N l Y 3 R p b 2 4 x L 1 R h Y m x l M D E 0 I C h Q Y W d l I D E x K S A o M i k v Q X V 0 b 1 J l b W 9 2 Z W R D b 2 x 1 b W 5 z M S 5 7 Q 2 9 s d W 1 u M y w y f S Z x d W 9 0 O y w m c X V v d D t T Z W N 0 a W 9 u M S 9 U Y W J s Z T A x N C A o U G F n Z S A x M S k g K D I p L 0 F 1 d G 9 S Z W 1 v d m V k Q 2 9 s d W 1 u c z E u e 0 N v b H V t b j Q s M 3 0 m c X V v d D s s J n F 1 b 3 Q 7 U 2 V j d G l v b j E v V G F i b G U w M T Q g K F B h Z 2 U g M T E p I C g y K S 9 B d X R v U m V t b 3 Z l Z E N v b H V t b n M x L n t D b 2 x 1 b W 4 1 L D R 9 J n F 1 b 3 Q 7 L C Z x d W 9 0 O 1 N l Y 3 R p b 2 4 x L 1 R h Y m x l M D E 0 I C h Q Y W d l I D E x K S A o M i k v Q X V 0 b 1 J l b W 9 2 Z W R D b 2 x 1 b W 5 z M S 5 7 Q 2 9 s d W 1 u N i w 1 f S Z x d W 9 0 O y w m c X V v d D t T Z W N 0 a W 9 u M S 9 U Y W J s Z T A x N C A o U G F n Z S A x M S k g K D I p L 0 F 1 d G 9 S Z W 1 v d m V k Q 2 9 s d W 1 u c z E u e 0 N v b H V t b j c s N n 0 m c X V v d D s s J n F 1 b 3 Q 7 U 2 V j d G l v b j E v V G F i b G U w M T Q g K F B h Z 2 U g M T E p I C g y K S 9 B d X R v U m V t b 3 Z l Z E N v b H V t b n M x L n t D b 2 x 1 b W 4 4 L D d 9 J n F 1 b 3 Q 7 L C Z x d W 9 0 O 1 N l Y 3 R p b 2 4 x L 1 R h Y m x l M D E 0 I C h Q Y W d l I D E x K S A o M i k v Q X V 0 b 1 J l b W 9 2 Z W R D b 2 x 1 b W 5 z M S 5 7 Q 2 9 s d W 1 u O S w 4 f S Z x d W 9 0 O y w m c X V v d D t T Z W N 0 a W 9 u M S 9 U Y W J s Z T A x N C A o U G F n Z S A x M S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N D o w N i 4 0 N T Q 5 M D Q 1 W i I v P j x F b n R y e S B U e X B l P S J G a W x s Q 2 9 s d W 1 u V H l w Z X M i I F Z h b H V l P S J z Q X d N R 0 J n V U V C Z 0 1 H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S k v Q X V 0 b 1 J l b W 9 2 Z W R D b 2 x 1 b W 5 z M S 5 7 U k I s M H 0 m c X V v d D s s J n F 1 b 3 Q 7 U 2 V j d G l v b j E v V G F i b G U w M T U g K F B h Z 2 U g M T E p L 0 F 1 d G 9 S Z W 1 v d m V k Q 2 9 s d W 1 u c z E u e 0 9 J Q i w x f S Z x d W 9 0 O y w m c X V v d D t T Z W N 0 a W 9 u M S 9 U Y W J s Z T A x N S A o U G F n Z S A x M S k v Q X V 0 b 1 J l b W 9 2 Z W R D b 2 x 1 b W 5 z M S 5 7 T k F a S V Z c b l Z K R V J P V k 5 J S 0 E s M n 0 m c X V v d D s s J n F 1 b 3 Q 7 U 2 V j d G l v b j E v V G F i b G U w M T U g K F B h Z 2 U g M T E p L 0 F 1 d G 9 S Z W 1 v d m V k Q 2 9 s d W 1 u c z E u e 0 F E U k V T Q V x u V k p F U k 9 W T k l L Q S w z f S Z x d W 9 0 O y w m c X V v d D t T Z W N 0 a W 9 u M S 9 U Y W J s Z T A x N S A o U G F n Z S A x M S k v Q X V 0 b 1 J l b W 9 2 Z W R D b 2 x 1 b W 5 z M S 5 7 S V p O T 1 N c b k 9 C V k V a R V x u K E V V U i k s N H 0 m c X V v d D s s J n F 1 b 3 Q 7 U 2 V j d G l v b j E v V G F i b G U w M T U g K F B h Z 2 U g M T E p L 0 F 1 d G 9 S Z W 1 v d m V k Q 2 9 s d W 1 u c z E u e 1 V E S U 8 s N X 0 m c X V v d D s s J n F 1 b 3 Q 7 U 2 V j d G l v b j E v V G F i b G U w M T U g K F B h Z 2 U g M T E p L 0 F 1 d G 9 S Z W 1 v d m V k Q 2 9 s d W 1 u c z E u e 1 B S Q V Z O Q V x u T 1 N O T 1 Z B L D Z 9 J n F 1 b 3 Q 7 L C Z x d W 9 0 O 1 N l Y 3 R p b 2 4 x L 1 R h Y m x l M D E 1 I C h Q Y W d l I D E x K S 9 B d X R v U m V t b 3 Z l Z E N v b H V t b n M x L n t E Q V R V T V x u R E 9 T U E l K R c S G Q S w 3 f S Z x d W 9 0 O y w m c X V v d D t T Z W N 0 a W 9 u M S 9 U Y W J s Z T A x N S A o U G F n Z S A x M S k v Q X V 0 b 1 J l b W 9 2 Z W R D b 2 x 1 b W 5 z M S 5 7 R E l P I E l N T 1 Z J T k U g T k F c b k t P S k k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N S A o U G F n Z S A x M S k v Q X V 0 b 1 J l b W 9 2 Z W R D b 2 x 1 b W 5 z M S 5 7 U k I s M H 0 m c X V v d D s s J n F 1 b 3 Q 7 U 2 V j d G l v b j E v V G F i b G U w M T U g K F B h Z 2 U g M T E p L 0 F 1 d G 9 S Z W 1 v d m V k Q 2 9 s d W 1 u c z E u e 0 9 J Q i w x f S Z x d W 9 0 O y w m c X V v d D t T Z W N 0 a W 9 u M S 9 U Y W J s Z T A x N S A o U G F n Z S A x M S k v Q X V 0 b 1 J l b W 9 2 Z W R D b 2 x 1 b W 5 z M S 5 7 T k F a S V Z c b l Z K R V J P V k 5 J S 0 E s M n 0 m c X V v d D s s J n F 1 b 3 Q 7 U 2 V j d G l v b j E v V G F i b G U w M T U g K F B h Z 2 U g M T E p L 0 F 1 d G 9 S Z W 1 v d m V k Q 2 9 s d W 1 u c z E u e 0 F E U k V T Q V x u V k p F U k 9 W T k l L Q S w z f S Z x d W 9 0 O y w m c X V v d D t T Z W N 0 a W 9 u M S 9 U Y W J s Z T A x N S A o U G F n Z S A x M S k v Q X V 0 b 1 J l b W 9 2 Z W R D b 2 x 1 b W 5 z M S 5 7 S V p O T 1 N c b k 9 C V k V a R V x u K E V V U i k s N H 0 m c X V v d D s s J n F 1 b 3 Q 7 U 2 V j d G l v b j E v V G F i b G U w M T U g K F B h Z 2 U g M T E p L 0 F 1 d G 9 S Z W 1 v d m V k Q 2 9 s d W 1 u c z E u e 1 V E S U 8 s N X 0 m c X V v d D s s J n F 1 b 3 Q 7 U 2 V j d G l v b j E v V G F i b G U w M T U g K F B h Z 2 U g M T E p L 0 F 1 d G 9 S Z W 1 v d m V k Q 2 9 s d W 1 u c z E u e 1 B S Q V Z O Q V x u T 1 N O T 1 Z B L D Z 9 J n F 1 b 3 Q 7 L C Z x d W 9 0 O 1 N l Y 3 R p b 2 4 x L 1 R h Y m x l M D E 1 I C h Q Y W d l I D E x K S 9 B d X R v U m V t b 3 Z l Z E N v b H V t b n M x L n t E Q V R V T V x u R E 9 T U E l K R c S G Q S w 3 f S Z x d W 9 0 O y w m c X V v d D t T Z W N 0 a W 9 u M S 9 U Y W J s Z T A x N S A o U G F n Z S A x M S k v Q X V 0 b 1 J l b W 9 2 Z W R D b 2 x 1 b W 5 z M S 5 7 R E l P I E l N T 1 Z J T k U g T k F c b k t P S k k g U 0 U g T 0 R O T 1 N J X G 5 J W k x V x I x O T y B Q U k F W T y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y N 1 Q x N D o y M z o x M y 4 w O T E 0 N j g 2 W i I v P j x F b n R y e S B U e X B l P S J G a W x s Q 2 9 s d W 1 u V H l w Z X M i I F Z h b H V l P S J z Q X d Z R E J n W U c i L z 4 8 R W 5 0 c n k g V H l w Z T 0 i R m l s b E N v b H V t b k 5 h b W V z I i B W Y W x 1 Z T 0 i c 1 s m c X V v d D t S Q l I m c X V v d D s s J n F 1 b 3 Q 7 T k F a S V Z c b l Z K R V J P V k 5 J S 0 E m c X V v d D s s J n F 1 b 3 Q 7 T 0 l C J n F 1 b 3 Q 7 L C Z x d W 9 0 O 0 F E U k V T Q S Z x d W 9 0 O y w m c X V v d D t J W k 5 P U y Z x d W 9 0 O y w m c X V v d D t w c m F 2 b m E g a S D E j W l u a m V u a c S N b m E g b 3 N u b 3 Z h L y B m Y W t 0 d X J h X G 4 v Z G 9 r Y X o g b y B z d m F r b 2 o g b 2 J 2 Z X p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I 3 V D E 0 O j I z O j Q z L j k 5 O D Q 2 N D d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C k v Q X V 0 b 1 J l b W 9 2 Z W R D b 2 x 1 b W 5 z M S 5 7 Q 2 9 s d W 1 u M S w w f S Z x d W 9 0 O y w m c X V v d D t T Z W N 0 a W 9 u M S 9 U Y W J s Z T A w N y A o U G F n Z S A 0 K S 9 B d X R v U m V t b 3 Z l Z E N v b H V t b n M x L n t D b 2 x 1 b W 4 y L D F 9 J n F 1 b 3 Q 7 L C Z x d W 9 0 O 1 N l Y 3 R p b 2 4 x L 1 R h Y m x l M D A 3 I C h Q Y W d l I D Q p L 0 F 1 d G 9 S Z W 1 v d m V k Q 2 9 s d W 1 u c z E u e 0 N v b H V t b j M s M n 0 m c X V v d D s s J n F 1 b 3 Q 7 U 2 V j d G l v b j E v V G F i b G U w M D c g K F B h Z 2 U g N C k v Q X V 0 b 1 J l b W 9 2 Z W R D b 2 x 1 b W 5 z M S 5 7 Q 2 9 s d W 1 u N C w z f S Z x d W 9 0 O y w m c X V v d D t T Z W N 0 a W 9 u M S 9 U Y W J s Z T A w N y A o U G F n Z S A 0 K S 9 B d X R v U m V t b 3 Z l Z E N v b H V t b n M x L n t D b 2 x 1 b W 4 1 L D R 9 J n F 1 b 3 Q 7 L C Z x d W 9 0 O 1 N l Y 3 R p b 2 4 x L 1 R h Y m x l M D A 3 I C h Q Y W d l I D Q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c g K F B h Z 2 U g N C k v Q X V 0 b 1 J l b W 9 2 Z W R D b 2 x 1 b W 5 z M S 5 7 Q 2 9 s d W 1 u M S w w f S Z x d W 9 0 O y w m c X V v d D t T Z W N 0 a W 9 u M S 9 U Y W J s Z T A w N y A o U G F n Z S A 0 K S 9 B d X R v U m V t b 3 Z l Z E N v b H V t b n M x L n t D b 2 x 1 b W 4 y L D F 9 J n F 1 b 3 Q 7 L C Z x d W 9 0 O 1 N l Y 3 R p b 2 4 x L 1 R h Y m x l M D A 3 I C h Q Y W d l I D Q p L 0 F 1 d G 9 S Z W 1 v d m V k Q 2 9 s d W 1 u c z E u e 0 N v b H V t b j M s M n 0 m c X V v d D s s J n F 1 b 3 Q 7 U 2 V j d G l v b j E v V G F i b G U w M D c g K F B h Z 2 U g N C k v Q X V 0 b 1 J l b W 9 2 Z W R D b 2 x 1 b W 5 z M S 5 7 Q 2 9 s d W 1 u N C w z f S Z x d W 9 0 O y w m c X V v d D t T Z W N 0 a W 9 u M S 9 U Y W J s Z T A w N y A o U G F n Z S A 0 K S 9 B d X R v U m V t b 3 Z l Z E N v b H V t b n M x L n t D b 2 x 1 b W 4 1 L D R 9 J n F 1 b 3 Q 7 L C Z x d W 9 0 O 1 N l Y 3 R p b 2 4 x L 1 R h Y m x l M D A 3 I C h Q Y W d l I D Q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j d U M T Q 6 M j Q 6 M T Q u N j Y z N j k 4 O V o i L z 4 8 R W 5 0 c n k g V H l w Z T 0 i R m l s b E N v b H V t b l R 5 c G V z I i B W Y W x 1 Z T 0 i c 0 F 3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A o M y k v Q X V 0 b 1 J l b W 9 2 Z W R D b 2 x 1 b W 5 z M S 5 7 Q 2 9 s d W 1 u M S w w f S Z x d W 9 0 O y w m c X V v d D t T Z W N 0 a W 9 u M S 9 U Y W J s Z T A w O C A o U G F n Z S A 1 K S A o M y k v Q X V 0 b 1 J l b W 9 2 Z W R D b 2 x 1 b W 5 z M S 5 7 Q 2 9 s d W 1 u M i w x f S Z x d W 9 0 O y w m c X V v d D t T Z W N 0 a W 9 u M S 9 U Y W J s Z T A w O C A o U G F n Z S A 1 K S A o M y k v Q X V 0 b 1 J l b W 9 2 Z W R D b 2 x 1 b W 5 z M S 5 7 Q 2 9 s d W 1 u M y w y f S Z x d W 9 0 O y w m c X V v d D t T Z W N 0 a W 9 u M S 9 U Y W J s Z T A w O C A o U G F n Z S A 1 K S A o M y k v Q X V 0 b 1 J l b W 9 2 Z W R D b 2 x 1 b W 5 z M S 5 7 Q 2 9 s d W 1 u N C w z f S Z x d W 9 0 O y w m c X V v d D t T Z W N 0 a W 9 u M S 9 U Y W J s Z T A w O C A o U G F n Z S A 1 K S A o M y k v Q X V 0 b 1 J l b W 9 2 Z W R D b 2 x 1 b W 5 z M S 5 7 Q 2 9 s d W 1 u N S w 0 f S Z x d W 9 0 O y w m c X V v d D t T Z W N 0 a W 9 u M S 9 U Y W J s Z T A w O C A o U G F n Z S A 1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O C A o U G F n Z S A 1 K S A o M y k v Q X V 0 b 1 J l b W 9 2 Z W R D b 2 x 1 b W 5 z M S 5 7 Q 2 9 s d W 1 u M S w w f S Z x d W 9 0 O y w m c X V v d D t T Z W N 0 a W 9 u M S 9 U Y W J s Z T A w O C A o U G F n Z S A 1 K S A o M y k v Q X V 0 b 1 J l b W 9 2 Z W R D b 2 x 1 b W 5 z M S 5 7 Q 2 9 s d W 1 u M i w x f S Z x d W 9 0 O y w m c X V v d D t T Z W N 0 a W 9 u M S 9 U Y W J s Z T A w O C A o U G F n Z S A 1 K S A o M y k v Q X V 0 b 1 J l b W 9 2 Z W R D b 2 x 1 b W 5 z M S 5 7 Q 2 9 s d W 1 u M y w y f S Z x d W 9 0 O y w m c X V v d D t T Z W N 0 a W 9 u M S 9 U Y W J s Z T A w O C A o U G F n Z S A 1 K S A o M y k v Q X V 0 b 1 J l b W 9 2 Z W R D b 2 x 1 b W 5 z M S 5 7 Q 2 9 s d W 1 u N C w z f S Z x d W 9 0 O y w m c X V v d D t T Z W N 0 a W 9 u M S 9 U Y W J s Z T A w O C A o U G F n Z S A 1 K S A o M y k v Q X V 0 b 1 J l b W 9 2 Z W R D b 2 x 1 b W 5 z M S 5 7 Q 2 9 s d W 1 u N S w 0 f S Z x d W 9 0 O y w m c X V v d D t T Z W N 0 a W 9 u M S 9 U Y W J s Z T A w O C A o U G F n Z S A 1 K S A o M y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y N 1 Q x N D o y N D o 0 N i 4 w M T g 1 M D M z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I 3 V D E 0 O j I 1 O j E w L j E z O D Q 4 M T J a I i 8 + P E V u d H J 5 I F R 5 c G U 9 I k Z p b G x D b 2 x 1 b W 5 U e X B l c y I g V m F s d W U 9 I n N B d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M p L 0 F 1 d G 9 S Z W 1 v d m V k Q 2 9 s d W 1 u c z E u e 0 N v b H V t b j E s M H 0 m c X V v d D s s J n F 1 b 3 Q 7 U 2 V j d G l v b j E v V G F i b G U w M T A g K F B h Z 2 U g N i k g K D M p L 0 F 1 d G 9 S Z W 1 v d m V k Q 2 9 s d W 1 u c z E u e 0 N v b H V t b j I s M X 0 m c X V v d D s s J n F 1 b 3 Q 7 U 2 V j d G l v b j E v V G F i b G U w M T A g K F B h Z 2 U g N i k g K D M p L 0 F 1 d G 9 S Z W 1 v d m V k Q 2 9 s d W 1 u c z E u e 0 N v b H V t b j M s M n 0 m c X V v d D s s J n F 1 b 3 Q 7 U 2 V j d G l v b j E v V G F i b G U w M T A g K F B h Z 2 U g N i k g K D M p L 0 F 1 d G 9 S Z W 1 v d m V k Q 2 9 s d W 1 u c z E u e 0 N v b H V t b j Q s M 3 0 m c X V v d D s s J n F 1 b 3 Q 7 U 2 V j d G l v b j E v V G F i b G U w M T A g K F B h Z 2 U g N i k g K D M p L 0 F 1 d G 9 S Z W 1 v d m V k Q 2 9 s d W 1 u c z E u e 0 N v b H V t b j U s N H 0 m c X V v d D s s J n F 1 b 3 Q 7 U 2 V j d G l v b j E v V G F i b G U w M T A g K F B h Z 2 U g N i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A g K F B h Z 2 U g N i k g K D M p L 0 F 1 d G 9 S Z W 1 v d m V k Q 2 9 s d W 1 u c z E u e 0 N v b H V t b j E s M H 0 m c X V v d D s s J n F 1 b 3 Q 7 U 2 V j d G l v b j E v V G F i b G U w M T A g K F B h Z 2 U g N i k g K D M p L 0 F 1 d G 9 S Z W 1 v d m V k Q 2 9 s d W 1 u c z E u e 0 N v b H V t b j I s M X 0 m c X V v d D s s J n F 1 b 3 Q 7 U 2 V j d G l v b j E v V G F i b G U w M T A g K F B h Z 2 U g N i k g K D M p L 0 F 1 d G 9 S Z W 1 v d m V k Q 2 9 s d W 1 u c z E u e 0 N v b H V t b j M s M n 0 m c X V v d D s s J n F 1 b 3 Q 7 U 2 V j d G l v b j E v V G F i b G U w M T A g K F B h Z 2 U g N i k g K D M p L 0 F 1 d G 9 S Z W 1 v d m V k Q 2 9 s d W 1 u c z E u e 0 N v b H V t b j Q s M 3 0 m c X V v d D s s J n F 1 b 3 Q 7 U 2 V j d G l v b j E v V G F i b G U w M T A g K F B h Z 2 U g N i k g K D M p L 0 F 1 d G 9 S Z W 1 v d m V k Q 2 9 s d W 1 u c z E u e 0 N v b H V t b j U s N H 0 m c X V v d D s s J n F 1 b 3 Q 7 U 2 V j d G l v b j E v V G F i b G U w M T A g K F B h Z 2 U g N i k g K D M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j d U M T Q 6 M j Y 6 M D c u N D U x N D M w N 1 o i L z 4 8 R W 5 0 c n k g V H l w Z T 0 i R m l s b E N v b H V t b l R 5 c G V z I i B W Y W x 1 Z T 0 i c 0 F 3 W U d C Z 1 l H I i 8 + P E V u d H J 5 I F R 5 c G U 9 I k Z p b G x D b 2 x 1 b W 5 O Y W 1 l c y I g V m F s d W U 9 I n N b J n F 1 b 3 Q 7 U k J S J n F 1 b 3 Q 7 L C Z x d W 9 0 O 0 5 B W k l W I F Z K R V J P V k 5 J S 0 E m c X V v d D s s J n F 1 b 3 Q 7 T 0 l C J n F 1 b 3 Q 7 L C Z x d W 9 0 O 0 F E U k V T Q S Z x d W 9 0 O y w m c X V v d D t J W k 5 P U y Z x d W 9 0 O y w m c X V v d D t w c m F 2 b m E g a S D E j W l u a m V u a c S N b m F c b m 9 z b m 9 2 Y S 8 g Z m F r d H V y Y S A v Z G 9 r Y X p c b m 8 g c 3 Z h a 2 9 q I G 9 i d m V 6 a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U k J S L D B 9 J n F 1 b 3 Q 7 L C Z x d W 9 0 O 1 N l Y 3 R p b 2 4 x L 1 R h Y m x l M D E z I C h Q Y W d l I D c p L 0 F 1 d G 9 S Z W 1 v d m V k Q 2 9 s d W 1 u c z E u e 0 5 B W k l W I F Z K R V J P V k 5 J S 0 E s M X 0 m c X V v d D s s J n F 1 b 3 Q 7 U 2 V j d G l v b j E v V G F i b G U w M T M g K F B h Z 2 U g N y k v Q X V 0 b 1 J l b W 9 2 Z W R D b 2 x 1 b W 5 z M S 5 7 T 0 l C L D J 9 J n F 1 b 3 Q 7 L C Z x d W 9 0 O 1 N l Y 3 R p b 2 4 x L 1 R h Y m x l M D E z I C h Q Y W d l I D c p L 0 F 1 d G 9 S Z W 1 v d m V k Q 2 9 s d W 1 u c z E u e 0 F E U k V T Q S w z f S Z x d W 9 0 O y w m c X V v d D t T Z W N 0 a W 9 u M S 9 U Y W J s Z T A x M y A o U G F n Z S A 3 K S 9 B d X R v U m V t b 3 Z l Z E N v b H V t b n M x L n t J W k 5 P U y w 0 f S Z x d W 9 0 O y w m c X V v d D t T Z W N 0 a W 9 u M S 9 U Y W J s Z T A x M y A o U G F n Z S A 3 K S 9 B d X R v U m V t b 3 Z l Z E N v b H V t b n M x L n t w c m F 2 b m E g a S D E j W l u a m V u a c S N b m F c b m 9 z b m 9 2 Y S 8 g Z m F r d H V y Y S A v Z G 9 r Y X p c b m 8 g c 3 Z h a 2 9 q I G 9 i d m V 6 a S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x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x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y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I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j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I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y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A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V G F i b G U w M D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S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z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l M j A o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3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J T I w K D I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O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U y M C g y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k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U y M C g y K S 9 U Y W J s Z T A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l M j A o M i k v V G F i b G U w M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E p L 1 R h Y m x l M D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J T I w K D I p L 1 R h Y m x l M D A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U y M C g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l M j A o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3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7 1 j f H C c f E q b e 0 G 8 J X E t b g A A A A A C A A A A A A A D Z g A A w A A A A B A A A A C d S v h l 2 6 b F i w 7 6 x o u j v q k Z A A A A A A S A A A C g A A A A E A A A A F 1 Y 1 g O r 1 s C 0 R P X f n q 2 2 F r l Q A A A A Y O a w n b Q H n 5 y 8 Z w z G O O x k C K c R l q 3 p m I o / / C I P Q P 1 3 v A R U 2 i I l M 1 0 U N u + a 6 / E j I c / A 5 p Q D r m b Q X K j N K p N t R Y 3 O X y 6 3 K 9 d l m J l / / 1 h h B Q 3 w i 6 U U A A A A i o 0 J W / u Q z Y 4 L F H I 2 H l H P Q + K P 2 O 8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2026-05-04T11:50:02Z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