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3.35 - TRGOPRODUKT d.o.o. Rijeka (St 334-2023)\Prijave tražbina vjerovnika sa tablicom prijavljenih tražbina\"/>
    </mc:Choice>
  </mc:AlternateContent>
  <xr:revisionPtr revIDLastSave="0" documentId="13_ncr:1_{19D3F39A-5D2B-44BF-80C4-2B2761AAC45F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definedNames>
    <definedName name="_xlnm._FilterDatabase" localSheetId="0" hidden="1">'Prijave tražbina'!$A$12:$T$12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6" i="1" l="1"/>
  <c r="N16" i="1"/>
  <c r="N13" i="1"/>
  <c r="L13" i="1" s="1"/>
  <c r="M13" i="1"/>
  <c r="K13" i="1" s="1"/>
  <c r="M21" i="1" l="1"/>
  <c r="K21" i="1" s="1"/>
  <c r="N15" i="1" l="1"/>
  <c r="L15" i="1" s="1"/>
  <c r="N21" i="1"/>
  <c r="L21" i="1" s="1"/>
  <c r="N17" i="1" l="1"/>
  <c r="L17" i="1" s="1"/>
  <c r="G22" i="1"/>
</calcChain>
</file>

<file path=xl/sharedStrings.xml><?xml version="1.0" encoding="utf-8"?>
<sst xmlns="http://schemas.openxmlformats.org/spreadsheetml/2006/main" count="129" uniqueCount="94">
  <si>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</si>
  <si>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</si>
  <si>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</si>
  <si>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</si>
  <si>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</si>
  <si>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</si>
  <si>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</si>
  <si>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</si>
  <si>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</si>
  <si>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</si>
  <si>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</si>
  <si>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</si>
  <si>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</si>
  <si>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</si>
  <si>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</si>
  <si>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</si>
  <si>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</si>
  <si>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</si>
  <si>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</si>
  <si>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</si>
  <si>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</si>
  <si>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</si>
  <si>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</si>
  <si>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</si>
  <si>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</si>
  <si>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</si>
  <si>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</si>
  <si>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</si>
  <si>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</si>
  <si>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</si>
  <si>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</si>
  <si>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</si>
  <si>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</si>
  <si>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06.11.2023.</t>
  </si>
  <si>
    <t>034-11/23-10/35</t>
  </si>
  <si>
    <t>St-334/2023</t>
  </si>
  <si>
    <t>TRGOPRODUKT d.o.o. Rijeka</t>
  </si>
  <si>
    <t>Franje Račkoga 46  , 51000 Rijeka</t>
  </si>
  <si>
    <t xml:space="preserve">ERSTE &amp; STEIERMÄRKISCHE BANK d. d. </t>
  </si>
  <si>
    <t>23057039320</t>
  </si>
  <si>
    <t>Jadranski trg 3/a, 
51000 Rijeka</t>
  </si>
  <si>
    <t>DA</t>
  </si>
  <si>
    <t>Marangoni Retreadding Systems Deutschland GmbH</t>
  </si>
  <si>
    <t>67724275286</t>
  </si>
  <si>
    <t>Immenhacken 5, 24558 Henstedt-Ulzburg, Njemačka</t>
  </si>
  <si>
    <t>REPUBLIKA HRVATSKA MINISTARSTVO FINANCIJA</t>
  </si>
  <si>
    <t>18683136487</t>
  </si>
  <si>
    <t>Katančićeva 5, 10000 Zagreb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</si>
  <si>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za otvaranje predstečajnog postupka nije iskazao OIB i adresu vjerovnika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</si>
  <si>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za otvaranje predstečajnog postupka nije iskazao OIB vjerovnika</t>
    </r>
  </si>
  <si>
    <t>24.10.2023.</t>
  </si>
  <si>
    <t>DA
5.941.812,03 kn / 788.613,98 EUR</t>
  </si>
  <si>
    <t>Porezni dug</t>
  </si>
  <si>
    <t>GRAD RIJEKA</t>
  </si>
  <si>
    <t>54382731928</t>
  </si>
  <si>
    <t>Korzo 16, 51000 Rijeka</t>
  </si>
  <si>
    <t>Redovna tražbina</t>
  </si>
  <si>
    <t>NE</t>
  </si>
  <si>
    <t>prema pril.spec. Klasa:423-05/23-02/14 Urbroj:2170-1-11-00-23-2 od 20.10.2023.</t>
  </si>
  <si>
    <t>DA
3.542,36 EUR</t>
  </si>
  <si>
    <t>23.10.2023.</t>
  </si>
  <si>
    <t>DA
605.643,51 kn /  80.382,71 EUR</t>
  </si>
  <si>
    <t>Ugovor o isporuci br.03-AM/2013. od 22.03.2013.</t>
  </si>
  <si>
    <t>CROATIA OSIGURANJE d.d.</t>
  </si>
  <si>
    <t>26187994862</t>
  </si>
  <si>
    <t>Vatroslava Jagića 33, Zagreb</t>
  </si>
  <si>
    <t>DA
6.796,65 EUR</t>
  </si>
  <si>
    <t>Rješenje o ovrsi Ovr-575/2022 Općinski sud u Rijeci od 03.03.2023.g.</t>
  </si>
  <si>
    <t>Radnička cesta 80, Zagreb</t>
  </si>
  <si>
    <t>25.10.2023.</t>
  </si>
  <si>
    <t>DA
85,81 kn / 11,39 EUR</t>
  </si>
  <si>
    <t>obračun kamate temeljen na rješenjima o plaćanju naknade za gospodarenje otpadnim gumama od 14.12.2015., 02.02.2016., 04.03.2016., i 29.06.2016.g.</t>
  </si>
  <si>
    <t>85821130368</t>
  </si>
  <si>
    <t>Financijska agencija</t>
  </si>
  <si>
    <t>Naknada za usluge putem digitalnog certifikata (PKI), Obračun naknade za troškove postupka ovrhe. Ovrhovoditelj Fina, Naknada po poslove u predstečajnom postupku - prijava tražbine, Obračun naknade za provedbu osnova za plaćanje - prisilna naplata (čl. 22. Zakona o provedbi ovrhe na novčanim sredstvima - NN 681/, 02/20, 46/20, 47/20)</t>
  </si>
  <si>
    <t>30.10.2023.</t>
  </si>
  <si>
    <t>95473530789</t>
  </si>
  <si>
    <t>PRIDUS d.o.o.</t>
  </si>
  <si>
    <t>Ulica grada Vukovara 70, Zagreb</t>
  </si>
  <si>
    <t xml:space="preserve">Ulica Ljudevita Gaja 3 E/4, Zaprešić </t>
  </si>
  <si>
    <t>02.11.2023.</t>
  </si>
  <si>
    <t>73443428905</t>
  </si>
  <si>
    <t>DEBELA OBALA d.o.o.</t>
  </si>
  <si>
    <t>Mendlova ulica 9, Zagreb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</si>
  <si>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u prijavi naveo neispravan OIB (7344328905)</t>
    </r>
  </si>
  <si>
    <t>58842814429</t>
  </si>
  <si>
    <t>ART-GRADITELJSTVO d.o.o.</t>
  </si>
  <si>
    <t>Vučak 28 , Zagreb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</si>
  <si>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u prijavi naveo drugu adresu (M. Gupca 28C, Zaprešić)</t>
    </r>
  </si>
  <si>
    <t>FOND ZA ZAŠTITU OKOLIŠA I ENERGETSKU UČINKOVITOST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</si>
  <si>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u prijavi dostavio pogrešan OIB koji pripada drugom subjektu (STUDIO MODERNA - TV PRODAJA d.o.o. u stečaju)</t>
    </r>
  </si>
  <si>
    <t>97587356297</t>
  </si>
  <si>
    <t>Sporazum o načinu isplate duga od 01.11.2013. br.partije 5109718749 te Ugovor o solidarnom jamstvu broj 5105602293 od 31.03.2011.sa aneksom od 14.11.2013.</t>
  </si>
  <si>
    <t>118-08-401-23-15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</si>
</sst>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6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4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4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zoomScaleNormal="100" workbookViewId="0">
      <selection activeCell="D7" sqref="D7:T7"/>
    </sheetView>
  </sheetViews>
  <sheetFormatPr defaultRowHeight="13.2" x14ac:dyDescent="0.25"/>
  <cols>
    <col min="1" max="1" width="4.44140625" style="1" customWidth="1"/>
    <col min="2" max="2" width="12.6640625" style="1" customWidth="1"/>
    <col min="3" max="3" width="11.6640625" style="1" customWidth="1"/>
    <col min="4" max="4" width="10.6640625" style="1" customWidth="1"/>
    <col min="5" max="5" width="6.88671875" style="1" customWidth="1"/>
    <col min="6" max="6" width="10" style="1" customWidth="1"/>
    <col min="7" max="7" width="12" style="1" bestFit="1" customWidth="1"/>
    <col min="8" max="8" width="10.44140625" style="1" customWidth="1"/>
    <col min="9" max="9" width="7.88671875" style="1" customWidth="1"/>
    <col min="10" max="10" width="9.6640625" style="1" customWidth="1"/>
    <col min="11" max="11" width="12.109375" style="1" customWidth="1"/>
    <col min="12" max="12" width="12.5546875" style="1" customWidth="1"/>
    <col min="13" max="13" width="12" style="1" bestFit="1" customWidth="1"/>
    <col min="14" max="14" width="12.5546875" style="1" bestFit="1" customWidth="1"/>
    <col min="15" max="15" width="9.77734375" style="1" customWidth="1"/>
    <col min="16" max="16" width="9.5546875" style="1" customWidth="1"/>
    <col min="17" max="17" width="10.33203125" style="1" customWidth="1"/>
    <col min="18" max="18" width="18.5546875" style="20" customWidth="1"/>
    <col min="19" max="19" width="11.33203125" style="1" bestFit="1" customWidth="1"/>
    <col min="20" max="20" width="11.6640625" style="1" customWidth="1"/>
  </cols>
  <sheetData>
    <row r="1" spans="1:20" s="4" customFormat="1" ht="12" x14ac:dyDescent="0.2">
      <c r="A1" s="21" t="s">
        <v>0</v>
      </c>
      <c r="B1" s="21"/>
      <c r="C1" s="21"/>
      <c r="D1" s="22" t="s">
        <v>1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0" s="4" customFormat="1" ht="10.199999999999999" x14ac:dyDescent="0.2">
      <c r="A2" s="21" t="s">
        <v>2</v>
      </c>
      <c r="B2" s="21"/>
      <c r="C2" s="21"/>
      <c r="D2" s="24" t="s">
        <v>33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s="4" customFormat="1" ht="10.199999999999999" x14ac:dyDescent="0.2">
      <c r="A3" s="21" t="s">
        <v>21</v>
      </c>
      <c r="B3" s="21" t="s">
        <v>3</v>
      </c>
      <c r="C3" s="21"/>
      <c r="D3" s="23" t="s">
        <v>34</v>
      </c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s="4" customFormat="1" ht="10.199999999999999" x14ac:dyDescent="0.2">
      <c r="A4" s="21" t="s">
        <v>22</v>
      </c>
      <c r="B4" s="21"/>
      <c r="C4" s="21"/>
      <c r="D4" s="25" t="s">
        <v>93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4" customFormat="1" ht="10.199999999999999" x14ac:dyDescent="0.2">
      <c r="A5" s="21" t="s">
        <v>4</v>
      </c>
      <c r="B5" s="21"/>
      <c r="C5" s="21"/>
      <c r="D5" s="23" t="s">
        <v>32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spans="1:20" s="4" customFormat="1" ht="10.199999999999999" x14ac:dyDescent="0.2">
      <c r="A6" s="21" t="s">
        <v>5</v>
      </c>
      <c r="B6" s="21"/>
      <c r="C6" s="21"/>
      <c r="D6" s="23" t="s">
        <v>35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0" s="4" customFormat="1" ht="10.199999999999999" x14ac:dyDescent="0.2">
      <c r="A7" s="21" t="s">
        <v>6</v>
      </c>
      <c r="B7" s="21" t="s">
        <v>3</v>
      </c>
      <c r="C7" s="21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spans="1:20" s="4" customFormat="1" ht="10.199999999999999" x14ac:dyDescent="0.2">
      <c r="A8" s="21" t="s">
        <v>7</v>
      </c>
      <c r="B8" s="21"/>
      <c r="C8" s="21"/>
      <c r="D8" s="23" t="s">
        <v>36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spans="1:20" s="4" customFormat="1" ht="10.199999999999999" x14ac:dyDescent="0.2">
      <c r="A9" s="21" t="s">
        <v>8</v>
      </c>
      <c r="B9" s="21"/>
      <c r="C9" s="21"/>
      <c r="D9" s="23">
        <v>88719678396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20" s="4" customFormat="1" ht="10.199999999999999" x14ac:dyDescent="0.2">
      <c r="A10" s="21" t="s">
        <v>9</v>
      </c>
      <c r="B10" s="21"/>
      <c r="C10" s="21"/>
      <c r="D10" s="23" t="s">
        <v>37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spans="1:20" s="4" customFormat="1" ht="10.199999999999999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19"/>
      <c r="S11" s="5"/>
      <c r="T11" s="5"/>
    </row>
    <row r="12" spans="1:20" s="3" customFormat="1" ht="98.25" customHeight="1" x14ac:dyDescent="0.2">
      <c r="A12" s="6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2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s="3" customFormat="1" ht="42" customHeight="1" x14ac:dyDescent="0.2">
      <c r="A13" s="9">
        <v>1</v>
      </c>
      <c r="B13" s="26" t="s">
        <v>86</v>
      </c>
      <c r="C13" s="27" t="s">
        <v>85</v>
      </c>
      <c r="D13" s="26" t="s">
        <v>87</v>
      </c>
      <c r="E13" s="28" t="s">
        <v>56</v>
      </c>
      <c r="F13" s="29" t="s">
        <v>57</v>
      </c>
      <c r="G13" s="30"/>
      <c r="H13" s="31"/>
      <c r="I13" s="32" t="s">
        <v>41</v>
      </c>
      <c r="J13" s="32" t="s">
        <v>80</v>
      </c>
      <c r="K13" s="33">
        <f>M13+O13</f>
        <v>242.8</v>
      </c>
      <c r="L13" s="34">
        <f>N13+P13</f>
        <v>32.229999999999997</v>
      </c>
      <c r="M13" s="33">
        <f>242.8+0</f>
        <v>242.8</v>
      </c>
      <c r="N13" s="34">
        <f>32.23+0</f>
        <v>32.229999999999997</v>
      </c>
      <c r="O13" s="33"/>
      <c r="P13" s="34"/>
      <c r="Q13" s="29"/>
      <c r="R13" s="26"/>
      <c r="S13" s="32"/>
      <c r="T13" s="28"/>
    </row>
    <row r="14" spans="1:20" ht="30.6" x14ac:dyDescent="0.25">
      <c r="A14" s="9">
        <v>2</v>
      </c>
      <c r="B14" s="26" t="s">
        <v>63</v>
      </c>
      <c r="C14" s="27" t="s">
        <v>64</v>
      </c>
      <c r="D14" s="26" t="s">
        <v>65</v>
      </c>
      <c r="E14" s="28" t="s">
        <v>56</v>
      </c>
      <c r="F14" s="29" t="s">
        <v>57</v>
      </c>
      <c r="G14" s="30"/>
      <c r="H14" s="31"/>
      <c r="I14" s="32" t="s">
        <v>41</v>
      </c>
      <c r="J14" s="32" t="s">
        <v>50</v>
      </c>
      <c r="K14" s="33"/>
      <c r="L14" s="34">
        <v>6796.65</v>
      </c>
      <c r="M14" s="33"/>
      <c r="N14" s="34">
        <v>6796.65</v>
      </c>
      <c r="O14" s="33"/>
      <c r="P14" s="34"/>
      <c r="Q14" s="29" t="s">
        <v>66</v>
      </c>
      <c r="R14" s="26" t="s">
        <v>67</v>
      </c>
      <c r="S14" s="32"/>
      <c r="T14" s="28"/>
    </row>
    <row r="15" spans="1:20" ht="49.5" customHeight="1" x14ac:dyDescent="0.25">
      <c r="A15" s="9">
        <v>3</v>
      </c>
      <c r="B15" s="26" t="s">
        <v>82</v>
      </c>
      <c r="C15" s="27" t="s">
        <v>81</v>
      </c>
      <c r="D15" s="26" t="s">
        <v>83</v>
      </c>
      <c r="E15" s="28" t="s">
        <v>56</v>
      </c>
      <c r="F15" s="29" t="s">
        <v>57</v>
      </c>
      <c r="G15" s="30"/>
      <c r="H15" s="31"/>
      <c r="I15" s="32" t="s">
        <v>41</v>
      </c>
      <c r="J15" s="32" t="s">
        <v>80</v>
      </c>
      <c r="K15" s="33"/>
      <c r="L15" s="34">
        <f>N15+P15</f>
        <v>718.23</v>
      </c>
      <c r="M15" s="33"/>
      <c r="N15" s="34">
        <f>718.23+0</f>
        <v>718.23</v>
      </c>
      <c r="O15" s="33"/>
      <c r="P15" s="34"/>
      <c r="Q15" s="29"/>
      <c r="R15" s="26"/>
      <c r="S15" s="32"/>
      <c r="T15" s="28" t="s">
        <v>84</v>
      </c>
    </row>
    <row r="16" spans="1:20" ht="71.400000000000006" x14ac:dyDescent="0.25">
      <c r="A16" s="9">
        <v>4</v>
      </c>
      <c r="B16" s="26" t="s">
        <v>38</v>
      </c>
      <c r="C16" s="27" t="s">
        <v>39</v>
      </c>
      <c r="D16" s="26" t="s">
        <v>40</v>
      </c>
      <c r="E16" s="28" t="s">
        <v>56</v>
      </c>
      <c r="F16" s="29" t="s">
        <v>41</v>
      </c>
      <c r="G16" s="30">
        <v>1648916</v>
      </c>
      <c r="H16" s="31"/>
      <c r="I16" s="32" t="s">
        <v>41</v>
      </c>
      <c r="J16" s="32" t="s">
        <v>60</v>
      </c>
      <c r="K16" s="33"/>
      <c r="L16" s="34">
        <f>695306.69+85182.33+459839.79+1675.09</f>
        <v>1242003.8999999999</v>
      </c>
      <c r="M16" s="33"/>
      <c r="N16" s="34">
        <f>695306.69+85182.33+459839.79+1675.09</f>
        <v>1242003.8999999999</v>
      </c>
      <c r="O16" s="33"/>
      <c r="P16" s="34"/>
      <c r="Q16" s="32" t="s">
        <v>41</v>
      </c>
      <c r="R16" s="26" t="s">
        <v>92</v>
      </c>
      <c r="S16" s="32"/>
      <c r="T16" s="28" t="s">
        <v>49</v>
      </c>
    </row>
    <row r="17" spans="1:20" ht="142.80000000000001" x14ac:dyDescent="0.25">
      <c r="A17" s="9">
        <v>5</v>
      </c>
      <c r="B17" s="26" t="s">
        <v>73</v>
      </c>
      <c r="C17" s="27" t="s">
        <v>72</v>
      </c>
      <c r="D17" s="26" t="s">
        <v>78</v>
      </c>
      <c r="E17" s="28" t="s">
        <v>56</v>
      </c>
      <c r="F17" s="29" t="s">
        <v>57</v>
      </c>
      <c r="G17" s="30"/>
      <c r="H17" s="31"/>
      <c r="I17" s="32" t="s">
        <v>41</v>
      </c>
      <c r="J17" s="32" t="s">
        <v>75</v>
      </c>
      <c r="K17" s="33"/>
      <c r="L17" s="34">
        <f>N17+P17</f>
        <v>1578.7600000000002</v>
      </c>
      <c r="M17" s="33"/>
      <c r="N17" s="34">
        <f>1504.63+74.13</f>
        <v>1578.7600000000002</v>
      </c>
      <c r="O17" s="33"/>
      <c r="P17" s="34"/>
      <c r="Q17" s="32" t="s">
        <v>41</v>
      </c>
      <c r="R17" s="26" t="s">
        <v>74</v>
      </c>
      <c r="S17" s="32"/>
      <c r="T17" s="28"/>
    </row>
    <row r="18" spans="1:20" ht="91.8" x14ac:dyDescent="0.25">
      <c r="A18" s="9">
        <v>6</v>
      </c>
      <c r="B18" s="26" t="s">
        <v>89</v>
      </c>
      <c r="C18" s="27" t="s">
        <v>91</v>
      </c>
      <c r="D18" s="26" t="s">
        <v>68</v>
      </c>
      <c r="E18" s="28" t="s">
        <v>56</v>
      </c>
      <c r="F18" s="29" t="s">
        <v>57</v>
      </c>
      <c r="G18" s="30"/>
      <c r="H18" s="31"/>
      <c r="I18" s="32" t="s">
        <v>41</v>
      </c>
      <c r="J18" s="32" t="s">
        <v>69</v>
      </c>
      <c r="K18" s="33">
        <v>85.81</v>
      </c>
      <c r="L18" s="34">
        <v>11.39</v>
      </c>
      <c r="M18" s="33">
        <v>85.81</v>
      </c>
      <c r="N18" s="34">
        <v>11.39</v>
      </c>
      <c r="O18" s="33"/>
      <c r="P18" s="34"/>
      <c r="Q18" s="29" t="s">
        <v>70</v>
      </c>
      <c r="R18" s="26" t="s">
        <v>71</v>
      </c>
      <c r="S18" s="32"/>
      <c r="T18" s="28" t="s">
        <v>90</v>
      </c>
    </row>
    <row r="19" spans="1:20" ht="30.6" x14ac:dyDescent="0.25">
      <c r="A19" s="9">
        <v>7</v>
      </c>
      <c r="B19" s="26" t="s">
        <v>53</v>
      </c>
      <c r="C19" s="27" t="s">
        <v>54</v>
      </c>
      <c r="D19" s="26" t="s">
        <v>55</v>
      </c>
      <c r="E19" s="28" t="s">
        <v>56</v>
      </c>
      <c r="F19" s="29" t="s">
        <v>57</v>
      </c>
      <c r="G19" s="30"/>
      <c r="H19" s="31"/>
      <c r="I19" s="32" t="s">
        <v>41</v>
      </c>
      <c r="J19" s="32" t="s">
        <v>50</v>
      </c>
      <c r="K19" s="33"/>
      <c r="L19" s="34">
        <v>3542.36</v>
      </c>
      <c r="M19" s="33"/>
      <c r="N19" s="34">
        <v>3542.36</v>
      </c>
      <c r="O19" s="33"/>
      <c r="P19" s="34"/>
      <c r="Q19" s="29" t="s">
        <v>59</v>
      </c>
      <c r="R19" s="26" t="s">
        <v>58</v>
      </c>
      <c r="S19" s="32"/>
      <c r="T19" s="28"/>
    </row>
    <row r="20" spans="1:20" ht="51" x14ac:dyDescent="0.25">
      <c r="A20" s="9">
        <v>8</v>
      </c>
      <c r="B20" s="26" t="s">
        <v>42</v>
      </c>
      <c r="C20" s="27" t="s">
        <v>43</v>
      </c>
      <c r="D20" s="26" t="s">
        <v>44</v>
      </c>
      <c r="E20" s="28" t="s">
        <v>56</v>
      </c>
      <c r="F20" s="29" t="s">
        <v>41</v>
      </c>
      <c r="G20" s="30">
        <v>3996640.83</v>
      </c>
      <c r="H20" s="31"/>
      <c r="I20" s="29" t="s">
        <v>41</v>
      </c>
      <c r="J20" s="35" t="s">
        <v>50</v>
      </c>
      <c r="K20" s="30">
        <v>6560604.8499999996</v>
      </c>
      <c r="L20" s="36">
        <v>870741.9</v>
      </c>
      <c r="M20" s="30">
        <v>6560604.8499999996</v>
      </c>
      <c r="N20" s="36">
        <v>870741.9</v>
      </c>
      <c r="O20" s="29"/>
      <c r="P20" s="28"/>
      <c r="Q20" s="29" t="s">
        <v>61</v>
      </c>
      <c r="R20" s="28" t="s">
        <v>62</v>
      </c>
      <c r="S20" s="32"/>
      <c r="T20" s="28"/>
    </row>
    <row r="21" spans="1:20" ht="66" customHeight="1" x14ac:dyDescent="0.25">
      <c r="A21" s="9">
        <v>9</v>
      </c>
      <c r="B21" s="26" t="s">
        <v>77</v>
      </c>
      <c r="C21" s="27" t="s">
        <v>76</v>
      </c>
      <c r="D21" s="26" t="s">
        <v>79</v>
      </c>
      <c r="E21" s="28" t="s">
        <v>56</v>
      </c>
      <c r="F21" s="29" t="s">
        <v>57</v>
      </c>
      <c r="G21" s="30"/>
      <c r="H21" s="31"/>
      <c r="I21" s="29" t="s">
        <v>41</v>
      </c>
      <c r="J21" s="35" t="s">
        <v>80</v>
      </c>
      <c r="K21" s="30">
        <f>M21+O21</f>
        <v>125</v>
      </c>
      <c r="L21" s="36">
        <f>N21+P21</f>
        <v>16.59</v>
      </c>
      <c r="M21" s="30">
        <f>125+0</f>
        <v>125</v>
      </c>
      <c r="N21" s="36">
        <f>16.59+0</f>
        <v>16.59</v>
      </c>
      <c r="O21" s="29"/>
      <c r="P21" s="28"/>
      <c r="Q21" s="29"/>
      <c r="R21" s="28"/>
      <c r="S21" s="32"/>
      <c r="T21" s="28" t="s">
        <v>88</v>
      </c>
    </row>
    <row r="22" spans="1:20" ht="71.400000000000006" x14ac:dyDescent="0.25">
      <c r="A22" s="9">
        <v>10</v>
      </c>
      <c r="B22" s="26" t="s">
        <v>45</v>
      </c>
      <c r="C22" s="27" t="s">
        <v>46</v>
      </c>
      <c r="D22" s="26" t="s">
        <v>47</v>
      </c>
      <c r="E22" s="28" t="s">
        <v>56</v>
      </c>
      <c r="F22" s="29" t="s">
        <v>41</v>
      </c>
      <c r="G22" s="30">
        <f>3683664.85+51109.01+1961781.93</f>
        <v>5696555.79</v>
      </c>
      <c r="H22" s="31"/>
      <c r="I22" s="37" t="s">
        <v>41</v>
      </c>
      <c r="J22" s="32" t="s">
        <v>50</v>
      </c>
      <c r="K22" s="33">
        <v>5942061.1900000004</v>
      </c>
      <c r="L22" s="34">
        <v>788647.05</v>
      </c>
      <c r="M22" s="33">
        <v>5942061.1900000004</v>
      </c>
      <c r="N22" s="34">
        <v>788647.05</v>
      </c>
      <c r="O22" s="33"/>
      <c r="P22" s="34"/>
      <c r="Q22" s="29" t="s">
        <v>51</v>
      </c>
      <c r="R22" s="29" t="s">
        <v>52</v>
      </c>
      <c r="S22" s="32"/>
      <c r="T22" s="28" t="s">
        <v>48</v>
      </c>
    </row>
    <row r="23" spans="1:20" x14ac:dyDescent="0.25">
      <c r="A23" s="9"/>
      <c r="B23" s="15"/>
      <c r="C23" s="16"/>
      <c r="D23" s="15"/>
      <c r="E23" s="11"/>
      <c r="F23" s="9"/>
      <c r="G23" s="17"/>
      <c r="H23" s="18"/>
      <c r="I23" s="7"/>
      <c r="J23" s="7"/>
      <c r="K23" s="8"/>
      <c r="L23" s="10"/>
      <c r="M23" s="8"/>
      <c r="N23" s="10"/>
      <c r="O23" s="8"/>
      <c r="P23" s="10"/>
      <c r="Q23" s="7"/>
      <c r="R23" s="9"/>
      <c r="S23" s="7"/>
      <c r="T23" s="11"/>
    </row>
    <row r="24" spans="1:20" x14ac:dyDescent="0.25">
      <c r="A24" s="9"/>
      <c r="B24" s="15"/>
      <c r="C24" s="16"/>
      <c r="D24" s="15"/>
      <c r="E24" s="11"/>
      <c r="F24" s="9"/>
      <c r="G24" s="17"/>
      <c r="H24" s="18"/>
      <c r="I24" s="7"/>
      <c r="J24" s="7"/>
      <c r="K24" s="8"/>
      <c r="L24" s="10"/>
      <c r="M24" s="8"/>
      <c r="N24" s="10"/>
      <c r="O24" s="8"/>
      <c r="P24" s="10"/>
      <c r="Q24" s="7"/>
      <c r="R24" s="9"/>
      <c r="S24" s="7"/>
      <c r="T24" s="11"/>
    </row>
    <row r="25" spans="1:20" x14ac:dyDescent="0.25">
      <c r="A25" s="9"/>
      <c r="B25" s="15"/>
      <c r="C25" s="16"/>
      <c r="D25" s="15"/>
      <c r="E25" s="11"/>
      <c r="F25" s="9"/>
      <c r="G25" s="17"/>
      <c r="H25" s="18"/>
      <c r="I25" s="7"/>
      <c r="J25" s="7"/>
      <c r="K25" s="8"/>
      <c r="L25" s="10"/>
      <c r="M25" s="8"/>
      <c r="N25" s="10"/>
      <c r="O25" s="8"/>
      <c r="P25" s="10"/>
      <c r="Q25" s="7"/>
      <c r="R25" s="9"/>
      <c r="S25" s="7"/>
      <c r="T25" s="11"/>
    </row>
    <row r="26" spans="1:20" x14ac:dyDescent="0.25">
      <c r="A26" s="9"/>
      <c r="B26" s="15"/>
      <c r="C26" s="16"/>
      <c r="D26" s="15"/>
      <c r="E26" s="11"/>
      <c r="F26" s="9"/>
      <c r="G26" s="17"/>
      <c r="H26" s="18"/>
      <c r="I26" s="7"/>
      <c r="J26" s="7"/>
      <c r="K26" s="8"/>
      <c r="L26" s="10"/>
      <c r="M26" s="8"/>
      <c r="N26" s="10"/>
      <c r="O26" s="8"/>
      <c r="P26" s="10"/>
      <c r="Q26" s="9"/>
      <c r="R26" s="15"/>
      <c r="S26" s="7"/>
      <c r="T26" s="11"/>
    </row>
    <row r="27" spans="1:20" x14ac:dyDescent="0.25">
      <c r="A27" s="9"/>
      <c r="B27" s="15"/>
      <c r="C27" s="16"/>
      <c r="D27" s="15"/>
      <c r="E27" s="11"/>
      <c r="F27" s="9"/>
      <c r="G27" s="17"/>
      <c r="H27" s="18"/>
      <c r="I27" s="9"/>
      <c r="J27" s="12"/>
      <c r="K27" s="13"/>
      <c r="L27" s="14"/>
      <c r="M27" s="13"/>
      <c r="N27" s="14"/>
      <c r="O27" s="9"/>
      <c r="P27" s="11"/>
      <c r="Q27" s="9"/>
      <c r="R27" s="11"/>
      <c r="S27" s="7"/>
      <c r="T27" s="11"/>
    </row>
    <row r="28" spans="1:20" x14ac:dyDescent="0.25">
      <c r="A28" s="9"/>
      <c r="B28" s="15"/>
      <c r="C28" s="16"/>
      <c r="D28" s="15"/>
      <c r="E28" s="11"/>
      <c r="F28" s="9"/>
      <c r="G28" s="17"/>
      <c r="H28" s="18"/>
      <c r="I28" s="7"/>
      <c r="J28" s="7"/>
      <c r="K28" s="8"/>
      <c r="L28" s="10"/>
      <c r="M28" s="8"/>
      <c r="N28" s="10"/>
      <c r="O28" s="8"/>
      <c r="P28" s="10"/>
      <c r="Q28" s="7"/>
      <c r="R28" s="9"/>
      <c r="S28" s="7"/>
      <c r="T28" s="11"/>
    </row>
    <row r="29" spans="1:20" x14ac:dyDescent="0.25">
      <c r="A29" s="9"/>
      <c r="B29" s="15"/>
      <c r="C29" s="16"/>
      <c r="D29" s="15"/>
      <c r="E29" s="11"/>
      <c r="F29" s="9"/>
      <c r="G29" s="17"/>
      <c r="H29" s="18"/>
      <c r="I29" s="7"/>
      <c r="J29" s="7"/>
      <c r="K29" s="8"/>
      <c r="L29" s="10"/>
      <c r="M29" s="8"/>
      <c r="N29" s="10"/>
      <c r="O29" s="8"/>
      <c r="P29" s="10"/>
      <c r="Q29" s="9"/>
      <c r="R29" s="11"/>
      <c r="S29" s="7"/>
      <c r="T29" s="11"/>
    </row>
    <row r="30" spans="1:20" x14ac:dyDescent="0.25">
      <c r="A30" s="9"/>
      <c r="B30" s="15"/>
      <c r="C30" s="16"/>
      <c r="D30" s="15"/>
      <c r="E30" s="11"/>
      <c r="F30" s="9"/>
      <c r="G30" s="17"/>
      <c r="H30" s="18"/>
      <c r="I30" s="7"/>
      <c r="J30" s="7"/>
      <c r="K30" s="8"/>
      <c r="L30" s="10"/>
      <c r="M30" s="8"/>
      <c r="N30" s="10"/>
      <c r="O30" s="8"/>
      <c r="P30" s="10"/>
      <c r="Q30" s="7"/>
      <c r="R30" s="9"/>
      <c r="S30" s="7"/>
      <c r="T30" s="11"/>
    </row>
    <row r="31" spans="1:20" x14ac:dyDescent="0.25">
      <c r="A31" s="9"/>
      <c r="B31" s="15"/>
      <c r="C31" s="16"/>
      <c r="D31" s="15"/>
      <c r="E31" s="11"/>
      <c r="F31" s="9"/>
      <c r="G31" s="17"/>
      <c r="H31" s="18"/>
      <c r="I31" s="7"/>
      <c r="J31" s="7"/>
      <c r="K31" s="8"/>
      <c r="L31" s="10"/>
      <c r="M31" s="8"/>
      <c r="N31" s="10"/>
      <c r="O31" s="8"/>
      <c r="P31" s="10"/>
      <c r="Q31" s="9"/>
      <c r="R31" s="11"/>
      <c r="S31" s="7"/>
      <c r="T31" s="11"/>
    </row>
    <row r="32" spans="1:20" x14ac:dyDescent="0.25">
      <c r="A32" s="9"/>
      <c r="B32" s="15"/>
      <c r="C32" s="16"/>
      <c r="D32" s="15"/>
      <c r="E32" s="11"/>
      <c r="F32" s="9"/>
      <c r="G32" s="17"/>
      <c r="H32" s="18"/>
      <c r="I32" s="7"/>
      <c r="J32" s="7"/>
      <c r="K32" s="8"/>
      <c r="L32" s="10"/>
      <c r="M32" s="8"/>
      <c r="N32" s="10"/>
      <c r="O32" s="8"/>
      <c r="P32" s="10"/>
      <c r="Q32" s="7"/>
      <c r="R32" s="9"/>
      <c r="S32" s="7"/>
      <c r="T32" s="11"/>
    </row>
    <row r="33" spans="1:20" x14ac:dyDescent="0.25">
      <c r="A33" s="9"/>
      <c r="B33" s="15"/>
      <c r="C33" s="16"/>
      <c r="D33" s="15"/>
      <c r="E33" s="11"/>
      <c r="F33" s="9"/>
      <c r="G33" s="17"/>
      <c r="H33" s="18"/>
      <c r="I33" s="9"/>
      <c r="J33" s="12"/>
      <c r="K33" s="13"/>
      <c r="L33" s="14"/>
      <c r="M33" s="13"/>
      <c r="N33" s="14"/>
      <c r="O33" s="9"/>
      <c r="P33" s="11"/>
      <c r="Q33" s="9"/>
      <c r="R33" s="11"/>
      <c r="S33" s="7"/>
      <c r="T33" s="11"/>
    </row>
    <row r="34" spans="1:20" x14ac:dyDescent="0.25">
      <c r="A34" s="9"/>
      <c r="B34" s="15"/>
      <c r="C34" s="16"/>
      <c r="D34" s="15"/>
      <c r="E34" s="11"/>
      <c r="F34" s="9"/>
      <c r="G34" s="17"/>
      <c r="H34" s="18"/>
      <c r="I34" s="7"/>
      <c r="J34" s="7"/>
      <c r="K34" s="8"/>
      <c r="L34" s="10"/>
      <c r="M34" s="8"/>
      <c r="N34" s="10"/>
      <c r="O34" s="8"/>
      <c r="P34" s="10"/>
      <c r="Q34" s="7"/>
      <c r="R34" s="9"/>
      <c r="S34" s="7"/>
      <c r="T34" s="11"/>
    </row>
    <row r="35" spans="1:20" x14ac:dyDescent="0.25">
      <c r="A35" s="9"/>
      <c r="B35" s="15"/>
      <c r="C35" s="16"/>
      <c r="D35" s="15"/>
      <c r="E35" s="11"/>
      <c r="F35" s="9"/>
      <c r="G35" s="17"/>
      <c r="H35" s="18"/>
      <c r="I35" s="7"/>
      <c r="J35" s="7"/>
      <c r="K35" s="8"/>
      <c r="L35" s="10"/>
      <c r="M35" s="8"/>
      <c r="N35" s="10"/>
      <c r="O35" s="8"/>
      <c r="P35" s="10"/>
      <c r="Q35" s="7"/>
      <c r="R35" s="9"/>
      <c r="S35" s="7"/>
      <c r="T35" s="11"/>
    </row>
    <row r="36" spans="1:20" x14ac:dyDescent="0.25">
      <c r="A36" s="9"/>
      <c r="B36" s="15"/>
      <c r="C36" s="16"/>
      <c r="D36" s="15"/>
      <c r="E36" s="11"/>
      <c r="F36" s="9"/>
      <c r="G36" s="17"/>
      <c r="H36" s="18"/>
      <c r="I36" s="7"/>
      <c r="J36" s="7"/>
      <c r="K36" s="8"/>
      <c r="L36" s="10"/>
      <c r="M36" s="8"/>
      <c r="N36" s="10"/>
      <c r="O36" s="8"/>
      <c r="P36" s="10"/>
      <c r="Q36" s="7"/>
      <c r="R36" s="9"/>
      <c r="S36" s="7"/>
      <c r="T36" s="11"/>
    </row>
    <row r="37" spans="1:20" x14ac:dyDescent="0.25">
      <c r="A37" s="9"/>
      <c r="B37" s="15"/>
      <c r="C37" s="16"/>
      <c r="D37" s="15"/>
      <c r="E37" s="11"/>
      <c r="F37" s="9"/>
      <c r="G37" s="17"/>
      <c r="H37" s="18"/>
      <c r="I37" s="9"/>
      <c r="J37" s="12"/>
      <c r="K37" s="13"/>
      <c r="L37" s="14"/>
      <c r="M37" s="13"/>
      <c r="N37" s="14"/>
      <c r="O37" s="9"/>
      <c r="P37" s="11"/>
      <c r="Q37" s="9"/>
      <c r="R37" s="11"/>
      <c r="S37" s="7"/>
      <c r="T37" s="11"/>
    </row>
    <row r="38" spans="1:20" x14ac:dyDescent="0.25">
      <c r="A38" s="9"/>
      <c r="B38" s="15"/>
      <c r="C38" s="16"/>
      <c r="D38" s="15"/>
      <c r="E38" s="11"/>
      <c r="F38" s="9"/>
      <c r="G38" s="17"/>
      <c r="H38" s="18"/>
      <c r="I38" s="7"/>
      <c r="J38" s="7"/>
      <c r="K38" s="8"/>
      <c r="L38" s="10"/>
      <c r="M38" s="8"/>
      <c r="N38" s="10"/>
      <c r="O38" s="8"/>
      <c r="P38" s="10"/>
      <c r="Q38" s="9"/>
      <c r="R38" s="15"/>
      <c r="S38" s="7"/>
      <c r="T38" s="11"/>
    </row>
    <row r="39" spans="1:20" x14ac:dyDescent="0.25">
      <c r="A39" s="9"/>
      <c r="B39" s="15"/>
      <c r="C39" s="16"/>
      <c r="D39" s="15"/>
      <c r="E39" s="11"/>
      <c r="F39" s="9"/>
      <c r="G39" s="17"/>
      <c r="H39" s="18"/>
      <c r="I39" s="9"/>
      <c r="J39" s="12"/>
      <c r="K39" s="13"/>
      <c r="L39" s="14"/>
      <c r="M39" s="13"/>
      <c r="N39" s="14"/>
      <c r="O39" s="9"/>
      <c r="P39" s="11"/>
      <c r="Q39" s="9"/>
      <c r="R39" s="11"/>
      <c r="S39" s="7"/>
      <c r="T39" s="11"/>
    </row>
    <row r="40" spans="1:20" x14ac:dyDescent="0.25">
      <c r="A40" s="9"/>
      <c r="B40" s="15"/>
      <c r="C40" s="16"/>
      <c r="D40" s="15"/>
      <c r="E40" s="11"/>
      <c r="F40" s="9"/>
      <c r="G40" s="17"/>
      <c r="H40" s="18"/>
      <c r="I40" s="7"/>
      <c r="J40" s="7"/>
      <c r="K40" s="8"/>
      <c r="L40" s="10"/>
      <c r="M40" s="8"/>
      <c r="N40" s="10"/>
      <c r="O40" s="8"/>
      <c r="P40" s="10"/>
      <c r="Q40" s="7"/>
      <c r="R40" s="9"/>
      <c r="S40" s="7"/>
      <c r="T40" s="11"/>
    </row>
    <row r="41" spans="1:20" x14ac:dyDescent="0.25">
      <c r="A41" s="9"/>
      <c r="B41" s="15"/>
      <c r="C41" s="16"/>
      <c r="D41" s="15"/>
      <c r="E41" s="11"/>
      <c r="F41" s="9"/>
      <c r="G41" s="17"/>
      <c r="H41" s="18"/>
      <c r="I41" s="7"/>
      <c r="J41" s="7"/>
      <c r="K41" s="8"/>
      <c r="L41" s="10"/>
      <c r="M41" s="8"/>
      <c r="N41" s="10"/>
      <c r="O41" s="8"/>
      <c r="P41" s="10"/>
      <c r="Q41" s="7"/>
      <c r="R41" s="9"/>
      <c r="S41" s="7"/>
      <c r="T41" s="11"/>
    </row>
    <row r="42" spans="1:20" x14ac:dyDescent="0.25">
      <c r="A42" s="9"/>
      <c r="B42" s="15"/>
      <c r="C42" s="16"/>
      <c r="D42" s="15"/>
      <c r="E42" s="11"/>
      <c r="F42" s="9"/>
      <c r="G42" s="17"/>
      <c r="H42" s="18"/>
      <c r="I42" s="7"/>
      <c r="J42" s="7"/>
      <c r="K42" s="8"/>
      <c r="L42" s="10"/>
      <c r="M42" s="8"/>
      <c r="N42" s="10"/>
      <c r="O42" s="8"/>
      <c r="P42" s="10"/>
      <c r="Q42" s="7"/>
      <c r="R42" s="9"/>
      <c r="S42" s="7"/>
      <c r="T42" s="11"/>
    </row>
    <row r="43" spans="1:20" x14ac:dyDescent="0.25">
      <c r="A43" s="9"/>
      <c r="B43" s="15"/>
      <c r="C43" s="16"/>
      <c r="D43" s="15"/>
      <c r="E43" s="11"/>
      <c r="F43" s="9"/>
      <c r="G43" s="17"/>
      <c r="H43" s="18"/>
      <c r="I43" s="9"/>
      <c r="J43" s="12"/>
      <c r="K43" s="13"/>
      <c r="L43" s="14"/>
      <c r="M43" s="13"/>
      <c r="N43" s="14"/>
      <c r="O43" s="9"/>
      <c r="P43" s="11"/>
      <c r="Q43" s="9"/>
      <c r="R43" s="11"/>
      <c r="S43" s="7"/>
      <c r="T43" s="11"/>
    </row>
    <row r="44" spans="1:20" x14ac:dyDescent="0.25">
      <c r="A44" s="9"/>
      <c r="B44" s="15"/>
      <c r="C44" s="16"/>
      <c r="D44" s="15"/>
      <c r="E44" s="11"/>
      <c r="F44" s="9"/>
      <c r="G44" s="17"/>
      <c r="H44" s="18"/>
      <c r="I44" s="9"/>
      <c r="J44" s="12"/>
      <c r="K44" s="13"/>
      <c r="L44" s="14"/>
      <c r="M44" s="13"/>
      <c r="N44" s="14"/>
      <c r="O44" s="9"/>
      <c r="P44" s="11"/>
      <c r="Q44" s="9"/>
      <c r="R44" s="11"/>
      <c r="S44" s="7"/>
      <c r="T44" s="11"/>
    </row>
  </sheetData>
  <autoFilter ref="A12:T12" xr:uid="{00000000-0009-0000-0000-000000000000}"/>
  <sortState xmlns:xlrd2="http://schemas.microsoft.com/office/spreadsheetml/2017/richdata2" ref="B15:T37">
    <sortCondition ref="B15:B37"/>
  </sortState>
  <mergeCells count="20"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2023-04-21T08:17:55Z</cp:lastPrinted>
  <dcterms:created xsi:type="dcterms:W3CDTF">2022-12-27T12:06:54Z</dcterms:created>
  <dcterms:modified xsi:type="dcterms:W3CDTF">2023-11-06T09:18:48Z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